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586" documentId="8_{E611DFB1-885D-419B-8174-B7A10CF19B03}" xr6:coauthVersionLast="47" xr6:coauthVersionMax="47" xr10:uidLastSave="{DACE71AC-E124-447F-AEBA-63035F99B812}"/>
  <bookViews>
    <workbookView xWindow="-120" yWindow="-16320" windowWidth="29040" windowHeight="15840" xr2:uid="{C083B986-D394-495E-858B-BE1A1D381FE8}"/>
  </bookViews>
  <sheets>
    <sheet name="Bank Statement" sheetId="1" r:id="rId1"/>
    <sheet name="Cash Receipts" sheetId="3" r:id="rId2"/>
    <sheet name="Cash Payments" sheetId="2" r:id="rId3"/>
    <sheet name="Bank Ledger" sheetId="5" r:id="rId4"/>
    <sheet name="Reconciliation Statement" sheetId="4" r:id="rId5"/>
    <sheet name="Xero Business Reconciliation" sheetId="6" r:id="rId6"/>
    <sheet name="Xero Savings Reconciliation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E8" i="5"/>
  <c r="I8" i="5" s="1"/>
  <c r="H37" i="2"/>
  <c r="D8" i="4"/>
  <c r="D34" i="1"/>
  <c r="F35" i="1"/>
  <c r="H31" i="1"/>
  <c r="H23" i="1"/>
  <c r="H25" i="1" s="1"/>
  <c r="H26" i="1" s="1"/>
  <c r="H27" i="1" s="1"/>
  <c r="H28" i="1" s="1"/>
  <c r="H29" i="1" s="1"/>
  <c r="H30" i="1" s="1"/>
  <c r="H36" i="1"/>
  <c r="H15" i="1"/>
  <c r="H14" i="1"/>
  <c r="H13" i="1"/>
  <c r="D13" i="4"/>
  <c r="H16" i="1"/>
  <c r="H17" i="1" s="1"/>
  <c r="H18" i="1" s="1"/>
  <c r="H19" i="1" s="1"/>
  <c r="H20" i="1" s="1"/>
  <c r="H21" i="1" s="1"/>
  <c r="H22" i="1" s="1"/>
  <c r="G37" i="2"/>
  <c r="F37" i="2"/>
  <c r="K37" i="2"/>
  <c r="L37" i="2"/>
  <c r="M37" i="2"/>
  <c r="N37" i="2"/>
  <c r="O37" i="2"/>
  <c r="P37" i="2"/>
  <c r="J37" i="2"/>
  <c r="L34" i="3"/>
  <c r="K34" i="3"/>
  <c r="J34" i="3"/>
  <c r="G34" i="3"/>
  <c r="F34" i="3"/>
  <c r="H34" i="3"/>
  <c r="M34" i="3"/>
  <c r="D14" i="4" l="1"/>
  <c r="E9" i="5"/>
</calcChain>
</file>

<file path=xl/sharedStrings.xml><?xml version="1.0" encoding="utf-8"?>
<sst xmlns="http://schemas.openxmlformats.org/spreadsheetml/2006/main" count="189" uniqueCount="83">
  <si>
    <t xml:space="preserve">Statement: </t>
  </si>
  <si>
    <t>Page 1</t>
  </si>
  <si>
    <t>Date</t>
  </si>
  <si>
    <t>Particulars</t>
  </si>
  <si>
    <t>Debit</t>
  </si>
  <si>
    <t xml:space="preserve">Credit </t>
  </si>
  <si>
    <t>Balance</t>
  </si>
  <si>
    <t>Balance b/f</t>
  </si>
  <si>
    <t>CR</t>
  </si>
  <si>
    <t>Cash/Cheque Deposit</t>
  </si>
  <si>
    <t>Cheque book fee</t>
  </si>
  <si>
    <t>Bpay</t>
  </si>
  <si>
    <t>Total Debits</t>
  </si>
  <si>
    <t>Total Credits</t>
  </si>
  <si>
    <t>Stone Winery</t>
  </si>
  <si>
    <t>Statement of Account for the month of March 2020</t>
  </si>
  <si>
    <t>Westpac Bank</t>
  </si>
  <si>
    <t>1823 Old Farm House Drove</t>
  </si>
  <si>
    <t>Orange NSW 2800</t>
  </si>
  <si>
    <t>Account: 965334</t>
  </si>
  <si>
    <t>EFTPOS Settlement</t>
  </si>
  <si>
    <t>Cheque 187</t>
  </si>
  <si>
    <t>Cheque 183</t>
  </si>
  <si>
    <t>Cheque 186</t>
  </si>
  <si>
    <t>Balance as at bank statement</t>
  </si>
  <si>
    <t>Add deposits not yet recorded</t>
  </si>
  <si>
    <t>Less unpresented cheques</t>
  </si>
  <si>
    <t>Balance as per cash at bank account</t>
  </si>
  <si>
    <t>March</t>
  </si>
  <si>
    <t>Bank Fees</t>
  </si>
  <si>
    <t>Cheque 184</t>
  </si>
  <si>
    <t>Direct Debit</t>
  </si>
  <si>
    <t>Transfer - Drawings</t>
  </si>
  <si>
    <t>Dividend Paid</t>
  </si>
  <si>
    <t>Statement 23</t>
  </si>
  <si>
    <t>Details</t>
  </si>
  <si>
    <t>Folio</t>
  </si>
  <si>
    <t>Cheque #</t>
  </si>
  <si>
    <t>ITC</t>
  </si>
  <si>
    <t>Discount Received</t>
  </si>
  <si>
    <t>Bank</t>
  </si>
  <si>
    <t>GST Input Tax Credit</t>
  </si>
  <si>
    <t>Telephone</t>
  </si>
  <si>
    <t>Creditors</t>
  </si>
  <si>
    <t>Purchases</t>
  </si>
  <si>
    <t>Wages</t>
  </si>
  <si>
    <t>Rent</t>
  </si>
  <si>
    <t>Sundry</t>
  </si>
  <si>
    <t>CP1</t>
  </si>
  <si>
    <t>CP2</t>
  </si>
  <si>
    <t>CP3</t>
  </si>
  <si>
    <t>CP4</t>
  </si>
  <si>
    <t>CP5</t>
  </si>
  <si>
    <t>CP6</t>
  </si>
  <si>
    <t>Stone Winery Bank Reconciliation Statement</t>
  </si>
  <si>
    <t>as at 31/03/2020</t>
  </si>
  <si>
    <t>Cash Payments Journal Stone Winery</t>
  </si>
  <si>
    <t>Receipt #</t>
  </si>
  <si>
    <t>GST Adj</t>
  </si>
  <si>
    <t>Discount Allowed</t>
  </si>
  <si>
    <t>GST Payable</t>
  </si>
  <si>
    <t>Debtors Control</t>
  </si>
  <si>
    <t>Sales</t>
  </si>
  <si>
    <t>Sundries</t>
  </si>
  <si>
    <t>Cash Receipts Journal Stone Winery</t>
  </si>
  <si>
    <t>P Bush</t>
  </si>
  <si>
    <t>H Wind</t>
  </si>
  <si>
    <t>Capital -Owner</t>
  </si>
  <si>
    <t>G Seed</t>
  </si>
  <si>
    <t>H Sow</t>
  </si>
  <si>
    <t>The Fertilisers &amp; Chemicals Co</t>
  </si>
  <si>
    <t>Wine Industry Supplies</t>
  </si>
  <si>
    <t>SWAT</t>
  </si>
  <si>
    <t>Sydney Water</t>
  </si>
  <si>
    <t>Cheque 188</t>
  </si>
  <si>
    <t>DD</t>
  </si>
  <si>
    <t>CP7</t>
  </si>
  <si>
    <t>CP8</t>
  </si>
  <si>
    <t xml:space="preserve">CP9 </t>
  </si>
  <si>
    <t xml:space="preserve"> Bank Account</t>
  </si>
  <si>
    <t>Amount</t>
  </si>
  <si>
    <t xml:space="preserve">Drag and drop: </t>
  </si>
  <si>
    <t>Drag and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</si>
</sst>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0" xfId="0" applyFont="1"/>
    <xf numFmtId="49" fontId="2" fillId="0" borderId="0" xfId="0" applyNumberFormat="1" applyFont="1"/>
    <xf numFmtId="0" fontId="0" fillId="0" borderId="5" xfId="0" applyBorder="1"/>
    <xf numFmtId="0" fontId="2" fillId="0" borderId="6" xfId="0" applyFont="1" applyBorder="1" applyAlignment="1">
      <alignment vertical="center"/>
    </xf>
    <xf numFmtId="1" fontId="2" fillId="0" borderId="7" xfId="0" applyNumberFormat="1" applyFont="1" applyBorder="1" applyAlignment="1">
      <alignment horizontal="left" vertical="center"/>
    </xf>
    <xf numFmtId="0" fontId="0" fillId="0" borderId="2" xfId="0" applyBorder="1"/>
    <xf numFmtId="0" fontId="2" fillId="0" borderId="7" xfId="0" applyFont="1" applyBorder="1" applyAlignment="1">
      <alignment horizontal="right" vertical="center"/>
    </xf>
    <xf numFmtId="0" fontId="0" fillId="0" borderId="8" xfId="0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4" fontId="0" fillId="0" borderId="1" xfId="0" applyNumberFormat="1" applyBorder="1" applyAlignment="1">
      <alignment horizontal="left"/>
    </xf>
    <xf numFmtId="4" fontId="0" fillId="0" borderId="2" xfId="0" applyNumberFormat="1" applyBorder="1"/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2" fontId="0" fillId="0" borderId="0" xfId="0" applyNumberFormat="1"/>
    <xf numFmtId="0" fontId="3" fillId="0" borderId="0" xfId="0" applyFont="1"/>
    <xf numFmtId="4" fontId="0" fillId="0" borderId="0" xfId="0" applyNumberFormat="1"/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2" fontId="0" fillId="0" borderId="11" xfId="0" applyNumberFormat="1" applyBorder="1"/>
    <xf numFmtId="4" fontId="0" fillId="0" borderId="11" xfId="0" applyNumberFormat="1" applyBorder="1"/>
    <xf numFmtId="0" fontId="0" fillId="0" borderId="12" xfId="0" applyBorder="1" applyAlignment="1">
      <alignment horizontal="center"/>
    </xf>
    <xf numFmtId="4" fontId="0" fillId="0" borderId="5" xfId="0" applyNumberFormat="1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0" fillId="0" borderId="13" xfId="0" applyNumberFormat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4" fontId="0" fillId="0" borderId="13" xfId="0" applyNumberFormat="1" applyBorder="1"/>
    <xf numFmtId="14" fontId="0" fillId="0" borderId="14" xfId="0" applyNumberFormat="1" applyBorder="1" applyAlignment="1">
      <alignment horizontal="left"/>
    </xf>
    <xf numFmtId="0" fontId="0" fillId="0" borderId="14" xfId="0" applyBorder="1"/>
    <xf numFmtId="4" fontId="0" fillId="0" borderId="4" xfId="0" applyNumberFormat="1" applyBorder="1"/>
    <xf numFmtId="0" fontId="3" fillId="0" borderId="5" xfId="0" applyFont="1" applyBorder="1"/>
    <xf numFmtId="4" fontId="0" fillId="0" borderId="14" xfId="0" applyNumberFormat="1" applyBorder="1"/>
    <xf numFmtId="2" fontId="0" fillId="0" borderId="14" xfId="0" applyNumberFormat="1" applyBorder="1"/>
    <xf numFmtId="3" fontId="0" fillId="0" borderId="14" xfId="0" applyNumberFormat="1" applyBorder="1"/>
    <xf numFmtId="14" fontId="0" fillId="0" borderId="15" xfId="0" applyNumberFormat="1" applyBorder="1" applyAlignment="1">
      <alignment horizontal="left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14" fontId="0" fillId="0" borderId="0" xfId="0" applyNumberFormat="1" applyAlignment="1">
      <alignment horizontal="left"/>
    </xf>
    <xf numFmtId="3" fontId="0" fillId="0" borderId="0" xfId="0" applyNumberFormat="1"/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3" xfId="0" applyNumberFormat="1" applyBorder="1"/>
    <xf numFmtId="2" fontId="0" fillId="0" borderId="4" xfId="0" applyNumberFormat="1" applyBorder="1"/>
    <xf numFmtId="0" fontId="0" fillId="0" borderId="19" xfId="0" applyBorder="1"/>
    <xf numFmtId="2" fontId="2" fillId="0" borderId="16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17" xfId="0" applyNumberFormat="1" applyFont="1" applyBorder="1"/>
    <xf numFmtId="2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4" fontId="1" fillId="0" borderId="14" xfId="0" applyNumberFormat="1" applyFont="1" applyBorder="1" applyAlignment="1">
      <alignment horizontal="left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4" xfId="0" applyNumberFormat="1" applyFont="1" applyBorder="1"/>
    <xf numFmtId="2" fontId="1" fillId="0" borderId="0" xfId="0" applyNumberFormat="1" applyFont="1" applyAlignment="1">
      <alignment horizontal="center"/>
    </xf>
    <xf numFmtId="0" fontId="1" fillId="0" borderId="19" xfId="0" applyFont="1" applyBorder="1"/>
    <xf numFmtId="2" fontId="1" fillId="0" borderId="14" xfId="0" applyNumberFormat="1" applyFont="1" applyBorder="1"/>
    <xf numFmtId="0" fontId="0" fillId="0" borderId="15" xfId="0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5" xfId="0" applyFont="1" applyFill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14" xfId="0" applyNumberFormat="1" applyFont="1" applyBorder="1"/>
    <xf numFmtId="3" fontId="1" fillId="0" borderId="14" xfId="0" applyNumberFormat="1" applyFont="1" applyBorder="1"/>
    <xf numFmtId="0" fontId="0" fillId="0" borderId="14" xfId="0" applyFill="1" applyBorder="1"/>
    <xf numFmtId="0" fontId="1" fillId="0" borderId="14" xfId="0" applyFont="1" applyFill="1" applyBorder="1"/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vertical="center"/>
    </xf>
    <xf numFmtId="0" fontId="3" fillId="0" borderId="0" xfId="0" applyFont="1" applyFill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2" fillId="0" borderId="22" xfId="0" applyNumberFormat="1" applyFont="1" applyBorder="1"/>
    <xf numFmtId="0" fontId="4" fillId="0" borderId="3" xfId="0" applyFont="1" applyFill="1" applyBorder="1"/>
    <xf numFmtId="0" fontId="3" fillId="0" borderId="5" xfId="0" applyFont="1" applyFill="1" applyBorder="1"/>
    <xf numFmtId="4" fontId="0" fillId="0" borderId="5" xfId="0" applyNumberFormat="1" applyFill="1" applyBorder="1"/>
    <xf numFmtId="4" fontId="1" fillId="0" borderId="4" xfId="0" applyNumberFormat="1" applyFont="1" applyFill="1" applyBorder="1"/>
    <xf numFmtId="4" fontId="1" fillId="0" borderId="5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4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14" fontId="5" fillId="0" borderId="23" xfId="0" applyNumberFormat="1" applyFont="1" applyBorder="1"/>
    <xf numFmtId="2" fontId="5" fillId="0" borderId="0" xfId="0" applyNumberFormat="1" applyFont="1"/>
    <xf numFmtId="4" fontId="5" fillId="0" borderId="20" xfId="0" applyNumberFormat="1" applyFont="1" applyBorder="1"/>
    <xf numFmtId="0" fontId="5" fillId="0" borderId="23" xfId="0" applyFont="1" applyBorder="1"/>
    <xf numFmtId="2" fontId="5" fillId="0" borderId="22" xfId="0" applyNumberFormat="1" applyFont="1" applyBorder="1"/>
    <xf numFmtId="0" fontId="6" fillId="0" borderId="0" xfId="0" applyFont="1"/>
    <xf numFmtId="0" fontId="7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1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28</xdr:row>
      <xdr:rowOff>57150</xdr:rowOff>
    </xdr:from>
    <xdr:to>
      <xdr:col>15</xdr:col>
      <xdr:colOff>177800</xdr:colOff>
      <xdr:row>29</xdr:row>
      <xdr:rowOff>44450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FFD0DE9-973E-47BA-9393-1F84CFA17042}"/>
            </a:ext>
          </a:extLst>
        </xdr:cNvPr>
        <xdr:cNvSpPr/>
      </xdr:nvSpPr>
      <xdr:spPr>
        <a:xfrm>
          <a:off x="8740775" y="5534025"/>
          <a:ext cx="762000" cy="1682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9525</xdr:colOff>
      <xdr:row>29</xdr:row>
      <xdr:rowOff>177800</xdr:rowOff>
    </xdr:from>
    <xdr:to>
      <xdr:col>15</xdr:col>
      <xdr:colOff>161925</xdr:colOff>
      <xdr:row>30</xdr:row>
      <xdr:rowOff>171450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9A89265-1C94-4997-950A-3FADF14AFD07}"/>
            </a:ext>
          </a:extLst>
        </xdr:cNvPr>
        <xdr:cNvSpPr/>
      </xdr:nvSpPr>
      <xdr:spPr>
        <a:xfrm>
          <a:off x="8724900" y="5835650"/>
          <a:ext cx="762000" cy="1746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31</xdr:row>
      <xdr:rowOff>152400</xdr:rowOff>
    </xdr:from>
    <xdr:to>
      <xdr:col>18</xdr:col>
      <xdr:colOff>104775</xdr:colOff>
      <xdr:row>32</xdr:row>
      <xdr:rowOff>158750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E67D86C-0530-4750-8D4F-52A38C2D4F48}"/>
            </a:ext>
          </a:extLst>
        </xdr:cNvPr>
        <xdr:cNvSpPr/>
      </xdr:nvSpPr>
      <xdr:spPr>
        <a:xfrm>
          <a:off x="11950700" y="6915150"/>
          <a:ext cx="698500" cy="1873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17</xdr:col>
      <xdr:colOff>57150</xdr:colOff>
      <xdr:row>28</xdr:row>
      <xdr:rowOff>85726</xdr:rowOff>
    </xdr:from>
    <xdr:to>
      <xdr:col>18</xdr:col>
      <xdr:colOff>101600</xdr:colOff>
      <xdr:row>29</xdr:row>
      <xdr:rowOff>76201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9BF07CFA-4161-4022-AC3D-240A595BBE29}"/>
            </a:ext>
          </a:extLst>
        </xdr:cNvPr>
        <xdr:cNvSpPr/>
      </xdr:nvSpPr>
      <xdr:spPr>
        <a:xfrm>
          <a:off x="11991975" y="6305551"/>
          <a:ext cx="654050" cy="1714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17</xdr:col>
      <xdr:colOff>57150</xdr:colOff>
      <xdr:row>30</xdr:row>
      <xdr:rowOff>28575</xdr:rowOff>
    </xdr:from>
    <xdr:to>
      <xdr:col>18</xdr:col>
      <xdr:colOff>95250</xdr:colOff>
      <xdr:row>31</xdr:row>
      <xdr:rowOff>28575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76842EA-F2DB-4530-A667-8E60DDA167BC}"/>
            </a:ext>
          </a:extLst>
        </xdr:cNvPr>
        <xdr:cNvSpPr/>
      </xdr:nvSpPr>
      <xdr:spPr>
        <a:xfrm>
          <a:off x="11991975" y="6610350"/>
          <a:ext cx="647700" cy="1809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10546</xdr:colOff>
      <xdr:row>19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17B235-7A9D-4873-B507-B10A4ADFE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7325746" cy="3333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1</xdr:rowOff>
    </xdr:from>
    <xdr:to>
      <xdr:col>12</xdr:col>
      <xdr:colOff>581025</xdr:colOff>
      <xdr:row>52</xdr:row>
      <xdr:rowOff>126941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045102-7146-45EE-A43D-5676D2D7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800476"/>
          <a:ext cx="7286625" cy="57371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1</xdr:rowOff>
    </xdr:from>
    <xdr:to>
      <xdr:col>13</xdr:col>
      <xdr:colOff>9525</xdr:colOff>
      <xdr:row>68</xdr:row>
      <xdr:rowOff>26067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EE3D1A-DC9E-4E89-BCB3-74734F8C2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9772651"/>
          <a:ext cx="7324725" cy="25597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57150</xdr:rowOff>
    </xdr:from>
    <xdr:to>
      <xdr:col>14</xdr:col>
      <xdr:colOff>17223</xdr:colOff>
      <xdr:row>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12194C-79A0-4676-885C-F88E1CA37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1" y="238125"/>
          <a:ext cx="7827722" cy="3286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14</xdr:col>
      <xdr:colOff>47625</xdr:colOff>
      <xdr:row>41</xdr:row>
      <xdr:rowOff>37161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B49ECA-9741-4530-AB10-6F827435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800475"/>
          <a:ext cx="7972425" cy="365666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43</xdr:row>
      <xdr:rowOff>0</xdr:rowOff>
    </xdr:from>
    <xdr:to>
      <xdr:col>13</xdr:col>
      <xdr:colOff>533401</xdr:colOff>
      <xdr:row>62</xdr:row>
      <xdr:rowOff>113299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F505C5-E642-418A-AFEA-675E3037F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7781925"/>
          <a:ext cx="7848600" cy="3551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770F-D83D-4DCF-A72F-1E4A3490893B}">
  <dimension ref="B1:I45"/>
  <sheetViews>
    <sheetView showGridLines="0" tabSelected="1" workbookViewId="0">
      <selection activeCell="M26" sqref="M26"/>
    </sheetView>
  </sheetViews>
  <sheetFormatPr defaultRowHeight="14.5" x14ac:dyDescent="0.35"/>
  <cols>
    <col min="1" max="1" width="8.7265625" style="1"/>
    <col min="2" max="2" width="14.7265625" style="1" bestFit="1" customWidth="1"/>
    <col min="3" max="3" width="28.6328125" style="1" customWidth="1"/>
    <col min="4" max="4" width="8.7265625" style="1"/>
    <col min="5" max="5" width="2.26953125" style="1" customWidth="1"/>
    <col min="6" max="6" width="8.7265625" style="1"/>
    <col min="7" max="7" width="1.90625" style="1" customWidth="1"/>
    <col min="8" max="8" width="8.90625" style="1" bestFit="1" customWidth="1"/>
    <col min="9" max="9" width="5.26953125" style="1" customWidth="1"/>
    <col min="10" max="254" width="8.7265625" style="1"/>
    <col min="255" max="255" width="14.7265625" style="1" bestFit="1" customWidth="1"/>
    <col min="256" max="256" width="28.6328125" style="1" customWidth="1"/>
    <col min="257" max="257" width="8.7265625" style="1"/>
    <col min="258" max="258" width="2.26953125" style="1" customWidth="1"/>
    <col min="259" max="259" width="8.7265625" style="1"/>
    <col min="260" max="260" width="1.90625" style="1" customWidth="1"/>
    <col min="261" max="261" width="8.90625" style="1" bestFit="1" customWidth="1"/>
    <col min="262" max="263" width="8.7265625" style="1"/>
    <col min="264" max="264" width="8.90625" style="1" bestFit="1" customWidth="1"/>
    <col min="265" max="510" width="8.7265625" style="1"/>
    <col min="511" max="511" width="14.7265625" style="1" bestFit="1" customWidth="1"/>
    <col min="512" max="512" width="28.6328125" style="1" customWidth="1"/>
    <col min="513" max="513" width="8.7265625" style="1"/>
    <col min="514" max="514" width="2.26953125" style="1" customWidth="1"/>
    <col min="515" max="515" width="8.7265625" style="1"/>
    <col min="516" max="516" width="1.90625" style="1" customWidth="1"/>
    <col min="517" max="517" width="8.90625" style="1" bestFit="1" customWidth="1"/>
    <col min="518" max="519" width="8.7265625" style="1"/>
    <col min="520" max="520" width="8.90625" style="1" bestFit="1" customWidth="1"/>
    <col min="521" max="766" width="8.7265625" style="1"/>
    <col min="767" max="767" width="14.7265625" style="1" bestFit="1" customWidth="1"/>
    <col min="768" max="768" width="28.6328125" style="1" customWidth="1"/>
    <col min="769" max="769" width="8.7265625" style="1"/>
    <col min="770" max="770" width="2.26953125" style="1" customWidth="1"/>
    <col min="771" max="771" width="8.7265625" style="1"/>
    <col min="772" max="772" width="1.90625" style="1" customWidth="1"/>
    <col min="773" max="773" width="8.90625" style="1" bestFit="1" customWidth="1"/>
    <col min="774" max="775" width="8.7265625" style="1"/>
    <col min="776" max="776" width="8.90625" style="1" bestFit="1" customWidth="1"/>
    <col min="777" max="1022" width="8.7265625" style="1"/>
    <col min="1023" max="1023" width="14.7265625" style="1" bestFit="1" customWidth="1"/>
    <col min="1024" max="1024" width="28.6328125" style="1" customWidth="1"/>
    <col min="1025" max="1025" width="8.7265625" style="1"/>
    <col min="1026" max="1026" width="2.26953125" style="1" customWidth="1"/>
    <col min="1027" max="1027" width="8.7265625" style="1"/>
    <col min="1028" max="1028" width="1.90625" style="1" customWidth="1"/>
    <col min="1029" max="1029" width="8.90625" style="1" bestFit="1" customWidth="1"/>
    <col min="1030" max="1031" width="8.7265625" style="1"/>
    <col min="1032" max="1032" width="8.90625" style="1" bestFit="1" customWidth="1"/>
    <col min="1033" max="1278" width="8.7265625" style="1"/>
    <col min="1279" max="1279" width="14.7265625" style="1" bestFit="1" customWidth="1"/>
    <col min="1280" max="1280" width="28.6328125" style="1" customWidth="1"/>
    <col min="1281" max="1281" width="8.7265625" style="1"/>
    <col min="1282" max="1282" width="2.26953125" style="1" customWidth="1"/>
    <col min="1283" max="1283" width="8.7265625" style="1"/>
    <col min="1284" max="1284" width="1.90625" style="1" customWidth="1"/>
    <col min="1285" max="1285" width="8.90625" style="1" bestFit="1" customWidth="1"/>
    <col min="1286" max="1287" width="8.7265625" style="1"/>
    <col min="1288" max="1288" width="8.90625" style="1" bestFit="1" customWidth="1"/>
    <col min="1289" max="1534" width="8.7265625" style="1"/>
    <col min="1535" max="1535" width="14.7265625" style="1" bestFit="1" customWidth="1"/>
    <col min="1536" max="1536" width="28.6328125" style="1" customWidth="1"/>
    <col min="1537" max="1537" width="8.7265625" style="1"/>
    <col min="1538" max="1538" width="2.26953125" style="1" customWidth="1"/>
    <col min="1539" max="1539" width="8.7265625" style="1"/>
    <col min="1540" max="1540" width="1.90625" style="1" customWidth="1"/>
    <col min="1541" max="1541" width="8.90625" style="1" bestFit="1" customWidth="1"/>
    <col min="1542" max="1543" width="8.7265625" style="1"/>
    <col min="1544" max="1544" width="8.90625" style="1" bestFit="1" customWidth="1"/>
    <col min="1545" max="1790" width="8.7265625" style="1"/>
    <col min="1791" max="1791" width="14.7265625" style="1" bestFit="1" customWidth="1"/>
    <col min="1792" max="1792" width="28.6328125" style="1" customWidth="1"/>
    <col min="1793" max="1793" width="8.7265625" style="1"/>
    <col min="1794" max="1794" width="2.26953125" style="1" customWidth="1"/>
    <col min="1795" max="1795" width="8.7265625" style="1"/>
    <col min="1796" max="1796" width="1.90625" style="1" customWidth="1"/>
    <col min="1797" max="1797" width="8.90625" style="1" bestFit="1" customWidth="1"/>
    <col min="1798" max="1799" width="8.7265625" style="1"/>
    <col min="1800" max="1800" width="8.90625" style="1" bestFit="1" customWidth="1"/>
    <col min="1801" max="2046" width="8.7265625" style="1"/>
    <col min="2047" max="2047" width="14.7265625" style="1" bestFit="1" customWidth="1"/>
    <col min="2048" max="2048" width="28.6328125" style="1" customWidth="1"/>
    <col min="2049" max="2049" width="8.7265625" style="1"/>
    <col min="2050" max="2050" width="2.26953125" style="1" customWidth="1"/>
    <col min="2051" max="2051" width="8.7265625" style="1"/>
    <col min="2052" max="2052" width="1.90625" style="1" customWidth="1"/>
    <col min="2053" max="2053" width="8.90625" style="1" bestFit="1" customWidth="1"/>
    <col min="2054" max="2055" width="8.7265625" style="1"/>
    <col min="2056" max="2056" width="8.90625" style="1" bestFit="1" customWidth="1"/>
    <col min="2057" max="2302" width="8.7265625" style="1"/>
    <col min="2303" max="2303" width="14.7265625" style="1" bestFit="1" customWidth="1"/>
    <col min="2304" max="2304" width="28.6328125" style="1" customWidth="1"/>
    <col min="2305" max="2305" width="8.7265625" style="1"/>
    <col min="2306" max="2306" width="2.26953125" style="1" customWidth="1"/>
    <col min="2307" max="2307" width="8.7265625" style="1"/>
    <col min="2308" max="2308" width="1.90625" style="1" customWidth="1"/>
    <col min="2309" max="2309" width="8.90625" style="1" bestFit="1" customWidth="1"/>
    <col min="2310" max="2311" width="8.7265625" style="1"/>
    <col min="2312" max="2312" width="8.90625" style="1" bestFit="1" customWidth="1"/>
    <col min="2313" max="2558" width="8.7265625" style="1"/>
    <col min="2559" max="2559" width="14.7265625" style="1" bestFit="1" customWidth="1"/>
    <col min="2560" max="2560" width="28.6328125" style="1" customWidth="1"/>
    <col min="2561" max="2561" width="8.7265625" style="1"/>
    <col min="2562" max="2562" width="2.26953125" style="1" customWidth="1"/>
    <col min="2563" max="2563" width="8.7265625" style="1"/>
    <col min="2564" max="2564" width="1.90625" style="1" customWidth="1"/>
    <col min="2565" max="2565" width="8.90625" style="1" bestFit="1" customWidth="1"/>
    <col min="2566" max="2567" width="8.7265625" style="1"/>
    <col min="2568" max="2568" width="8.90625" style="1" bestFit="1" customWidth="1"/>
    <col min="2569" max="2814" width="8.7265625" style="1"/>
    <col min="2815" max="2815" width="14.7265625" style="1" bestFit="1" customWidth="1"/>
    <col min="2816" max="2816" width="28.6328125" style="1" customWidth="1"/>
    <col min="2817" max="2817" width="8.7265625" style="1"/>
    <col min="2818" max="2818" width="2.26953125" style="1" customWidth="1"/>
    <col min="2819" max="2819" width="8.7265625" style="1"/>
    <col min="2820" max="2820" width="1.90625" style="1" customWidth="1"/>
    <col min="2821" max="2821" width="8.90625" style="1" bestFit="1" customWidth="1"/>
    <col min="2822" max="2823" width="8.7265625" style="1"/>
    <col min="2824" max="2824" width="8.90625" style="1" bestFit="1" customWidth="1"/>
    <col min="2825" max="3070" width="8.7265625" style="1"/>
    <col min="3071" max="3071" width="14.7265625" style="1" bestFit="1" customWidth="1"/>
    <col min="3072" max="3072" width="28.6328125" style="1" customWidth="1"/>
    <col min="3073" max="3073" width="8.7265625" style="1"/>
    <col min="3074" max="3074" width="2.26953125" style="1" customWidth="1"/>
    <col min="3075" max="3075" width="8.7265625" style="1"/>
    <col min="3076" max="3076" width="1.90625" style="1" customWidth="1"/>
    <col min="3077" max="3077" width="8.90625" style="1" bestFit="1" customWidth="1"/>
    <col min="3078" max="3079" width="8.7265625" style="1"/>
    <col min="3080" max="3080" width="8.90625" style="1" bestFit="1" customWidth="1"/>
    <col min="3081" max="3326" width="8.7265625" style="1"/>
    <col min="3327" max="3327" width="14.7265625" style="1" bestFit="1" customWidth="1"/>
    <col min="3328" max="3328" width="28.6328125" style="1" customWidth="1"/>
    <col min="3329" max="3329" width="8.7265625" style="1"/>
    <col min="3330" max="3330" width="2.26953125" style="1" customWidth="1"/>
    <col min="3331" max="3331" width="8.7265625" style="1"/>
    <col min="3332" max="3332" width="1.90625" style="1" customWidth="1"/>
    <col min="3333" max="3333" width="8.90625" style="1" bestFit="1" customWidth="1"/>
    <col min="3334" max="3335" width="8.7265625" style="1"/>
    <col min="3336" max="3336" width="8.90625" style="1" bestFit="1" customWidth="1"/>
    <col min="3337" max="3582" width="8.7265625" style="1"/>
    <col min="3583" max="3583" width="14.7265625" style="1" bestFit="1" customWidth="1"/>
    <col min="3584" max="3584" width="28.6328125" style="1" customWidth="1"/>
    <col min="3585" max="3585" width="8.7265625" style="1"/>
    <col min="3586" max="3586" width="2.26953125" style="1" customWidth="1"/>
    <col min="3587" max="3587" width="8.7265625" style="1"/>
    <col min="3588" max="3588" width="1.90625" style="1" customWidth="1"/>
    <col min="3589" max="3589" width="8.90625" style="1" bestFit="1" customWidth="1"/>
    <col min="3590" max="3591" width="8.7265625" style="1"/>
    <col min="3592" max="3592" width="8.90625" style="1" bestFit="1" customWidth="1"/>
    <col min="3593" max="3838" width="8.7265625" style="1"/>
    <col min="3839" max="3839" width="14.7265625" style="1" bestFit="1" customWidth="1"/>
    <col min="3840" max="3840" width="28.6328125" style="1" customWidth="1"/>
    <col min="3841" max="3841" width="8.7265625" style="1"/>
    <col min="3842" max="3842" width="2.26953125" style="1" customWidth="1"/>
    <col min="3843" max="3843" width="8.7265625" style="1"/>
    <col min="3844" max="3844" width="1.90625" style="1" customWidth="1"/>
    <col min="3845" max="3845" width="8.90625" style="1" bestFit="1" customWidth="1"/>
    <col min="3846" max="3847" width="8.7265625" style="1"/>
    <col min="3848" max="3848" width="8.90625" style="1" bestFit="1" customWidth="1"/>
    <col min="3849" max="4094" width="8.7265625" style="1"/>
    <col min="4095" max="4095" width="14.7265625" style="1" bestFit="1" customWidth="1"/>
    <col min="4096" max="4096" width="28.6328125" style="1" customWidth="1"/>
    <col min="4097" max="4097" width="8.7265625" style="1"/>
    <col min="4098" max="4098" width="2.26953125" style="1" customWidth="1"/>
    <col min="4099" max="4099" width="8.7265625" style="1"/>
    <col min="4100" max="4100" width="1.90625" style="1" customWidth="1"/>
    <col min="4101" max="4101" width="8.90625" style="1" bestFit="1" customWidth="1"/>
    <col min="4102" max="4103" width="8.7265625" style="1"/>
    <col min="4104" max="4104" width="8.90625" style="1" bestFit="1" customWidth="1"/>
    <col min="4105" max="4350" width="8.7265625" style="1"/>
    <col min="4351" max="4351" width="14.7265625" style="1" bestFit="1" customWidth="1"/>
    <col min="4352" max="4352" width="28.6328125" style="1" customWidth="1"/>
    <col min="4353" max="4353" width="8.7265625" style="1"/>
    <col min="4354" max="4354" width="2.26953125" style="1" customWidth="1"/>
    <col min="4355" max="4355" width="8.7265625" style="1"/>
    <col min="4356" max="4356" width="1.90625" style="1" customWidth="1"/>
    <col min="4357" max="4357" width="8.90625" style="1" bestFit="1" customWidth="1"/>
    <col min="4358" max="4359" width="8.7265625" style="1"/>
    <col min="4360" max="4360" width="8.90625" style="1" bestFit="1" customWidth="1"/>
    <col min="4361" max="4606" width="8.7265625" style="1"/>
    <col min="4607" max="4607" width="14.7265625" style="1" bestFit="1" customWidth="1"/>
    <col min="4608" max="4608" width="28.6328125" style="1" customWidth="1"/>
    <col min="4609" max="4609" width="8.7265625" style="1"/>
    <col min="4610" max="4610" width="2.26953125" style="1" customWidth="1"/>
    <col min="4611" max="4611" width="8.7265625" style="1"/>
    <col min="4612" max="4612" width="1.90625" style="1" customWidth="1"/>
    <col min="4613" max="4613" width="8.90625" style="1" bestFit="1" customWidth="1"/>
    <col min="4614" max="4615" width="8.7265625" style="1"/>
    <col min="4616" max="4616" width="8.90625" style="1" bestFit="1" customWidth="1"/>
    <col min="4617" max="4862" width="8.7265625" style="1"/>
    <col min="4863" max="4863" width="14.7265625" style="1" bestFit="1" customWidth="1"/>
    <col min="4864" max="4864" width="28.6328125" style="1" customWidth="1"/>
    <col min="4865" max="4865" width="8.7265625" style="1"/>
    <col min="4866" max="4866" width="2.26953125" style="1" customWidth="1"/>
    <col min="4867" max="4867" width="8.7265625" style="1"/>
    <col min="4868" max="4868" width="1.90625" style="1" customWidth="1"/>
    <col min="4869" max="4869" width="8.90625" style="1" bestFit="1" customWidth="1"/>
    <col min="4870" max="4871" width="8.7265625" style="1"/>
    <col min="4872" max="4872" width="8.90625" style="1" bestFit="1" customWidth="1"/>
    <col min="4873" max="5118" width="8.7265625" style="1"/>
    <col min="5119" max="5119" width="14.7265625" style="1" bestFit="1" customWidth="1"/>
    <col min="5120" max="5120" width="28.6328125" style="1" customWidth="1"/>
    <col min="5121" max="5121" width="8.7265625" style="1"/>
    <col min="5122" max="5122" width="2.26953125" style="1" customWidth="1"/>
    <col min="5123" max="5123" width="8.7265625" style="1"/>
    <col min="5124" max="5124" width="1.90625" style="1" customWidth="1"/>
    <col min="5125" max="5125" width="8.90625" style="1" bestFit="1" customWidth="1"/>
    <col min="5126" max="5127" width="8.7265625" style="1"/>
    <col min="5128" max="5128" width="8.90625" style="1" bestFit="1" customWidth="1"/>
    <col min="5129" max="5374" width="8.7265625" style="1"/>
    <col min="5375" max="5375" width="14.7265625" style="1" bestFit="1" customWidth="1"/>
    <col min="5376" max="5376" width="28.6328125" style="1" customWidth="1"/>
    <col min="5377" max="5377" width="8.7265625" style="1"/>
    <col min="5378" max="5378" width="2.26953125" style="1" customWidth="1"/>
    <col min="5379" max="5379" width="8.7265625" style="1"/>
    <col min="5380" max="5380" width="1.90625" style="1" customWidth="1"/>
    <col min="5381" max="5381" width="8.90625" style="1" bestFit="1" customWidth="1"/>
    <col min="5382" max="5383" width="8.7265625" style="1"/>
    <col min="5384" max="5384" width="8.90625" style="1" bestFit="1" customWidth="1"/>
    <col min="5385" max="5630" width="8.7265625" style="1"/>
    <col min="5631" max="5631" width="14.7265625" style="1" bestFit="1" customWidth="1"/>
    <col min="5632" max="5632" width="28.6328125" style="1" customWidth="1"/>
    <col min="5633" max="5633" width="8.7265625" style="1"/>
    <col min="5634" max="5634" width="2.26953125" style="1" customWidth="1"/>
    <col min="5635" max="5635" width="8.7265625" style="1"/>
    <col min="5636" max="5636" width="1.90625" style="1" customWidth="1"/>
    <col min="5637" max="5637" width="8.90625" style="1" bestFit="1" customWidth="1"/>
    <col min="5638" max="5639" width="8.7265625" style="1"/>
    <col min="5640" max="5640" width="8.90625" style="1" bestFit="1" customWidth="1"/>
    <col min="5641" max="5886" width="8.7265625" style="1"/>
    <col min="5887" max="5887" width="14.7265625" style="1" bestFit="1" customWidth="1"/>
    <col min="5888" max="5888" width="28.6328125" style="1" customWidth="1"/>
    <col min="5889" max="5889" width="8.7265625" style="1"/>
    <col min="5890" max="5890" width="2.26953125" style="1" customWidth="1"/>
    <col min="5891" max="5891" width="8.7265625" style="1"/>
    <col min="5892" max="5892" width="1.90625" style="1" customWidth="1"/>
    <col min="5893" max="5893" width="8.90625" style="1" bestFit="1" customWidth="1"/>
    <col min="5894" max="5895" width="8.7265625" style="1"/>
    <col min="5896" max="5896" width="8.90625" style="1" bestFit="1" customWidth="1"/>
    <col min="5897" max="6142" width="8.7265625" style="1"/>
    <col min="6143" max="6143" width="14.7265625" style="1" bestFit="1" customWidth="1"/>
    <col min="6144" max="6144" width="28.6328125" style="1" customWidth="1"/>
    <col min="6145" max="6145" width="8.7265625" style="1"/>
    <col min="6146" max="6146" width="2.26953125" style="1" customWidth="1"/>
    <col min="6147" max="6147" width="8.7265625" style="1"/>
    <col min="6148" max="6148" width="1.90625" style="1" customWidth="1"/>
    <col min="6149" max="6149" width="8.90625" style="1" bestFit="1" customWidth="1"/>
    <col min="6150" max="6151" width="8.7265625" style="1"/>
    <col min="6152" max="6152" width="8.90625" style="1" bestFit="1" customWidth="1"/>
    <col min="6153" max="6398" width="8.7265625" style="1"/>
    <col min="6399" max="6399" width="14.7265625" style="1" bestFit="1" customWidth="1"/>
    <col min="6400" max="6400" width="28.6328125" style="1" customWidth="1"/>
    <col min="6401" max="6401" width="8.7265625" style="1"/>
    <col min="6402" max="6402" width="2.26953125" style="1" customWidth="1"/>
    <col min="6403" max="6403" width="8.7265625" style="1"/>
    <col min="6404" max="6404" width="1.90625" style="1" customWidth="1"/>
    <col min="6405" max="6405" width="8.90625" style="1" bestFit="1" customWidth="1"/>
    <col min="6406" max="6407" width="8.7265625" style="1"/>
    <col min="6408" max="6408" width="8.90625" style="1" bestFit="1" customWidth="1"/>
    <col min="6409" max="6654" width="8.7265625" style="1"/>
    <col min="6655" max="6655" width="14.7265625" style="1" bestFit="1" customWidth="1"/>
    <col min="6656" max="6656" width="28.6328125" style="1" customWidth="1"/>
    <col min="6657" max="6657" width="8.7265625" style="1"/>
    <col min="6658" max="6658" width="2.26953125" style="1" customWidth="1"/>
    <col min="6659" max="6659" width="8.7265625" style="1"/>
    <col min="6660" max="6660" width="1.90625" style="1" customWidth="1"/>
    <col min="6661" max="6661" width="8.90625" style="1" bestFit="1" customWidth="1"/>
    <col min="6662" max="6663" width="8.7265625" style="1"/>
    <col min="6664" max="6664" width="8.90625" style="1" bestFit="1" customWidth="1"/>
    <col min="6665" max="6910" width="8.7265625" style="1"/>
    <col min="6911" max="6911" width="14.7265625" style="1" bestFit="1" customWidth="1"/>
    <col min="6912" max="6912" width="28.6328125" style="1" customWidth="1"/>
    <col min="6913" max="6913" width="8.7265625" style="1"/>
    <col min="6914" max="6914" width="2.26953125" style="1" customWidth="1"/>
    <col min="6915" max="6915" width="8.7265625" style="1"/>
    <col min="6916" max="6916" width="1.90625" style="1" customWidth="1"/>
    <col min="6917" max="6917" width="8.90625" style="1" bestFit="1" customWidth="1"/>
    <col min="6918" max="6919" width="8.7265625" style="1"/>
    <col min="6920" max="6920" width="8.90625" style="1" bestFit="1" customWidth="1"/>
    <col min="6921" max="7166" width="8.7265625" style="1"/>
    <col min="7167" max="7167" width="14.7265625" style="1" bestFit="1" customWidth="1"/>
    <col min="7168" max="7168" width="28.6328125" style="1" customWidth="1"/>
    <col min="7169" max="7169" width="8.7265625" style="1"/>
    <col min="7170" max="7170" width="2.26953125" style="1" customWidth="1"/>
    <col min="7171" max="7171" width="8.7265625" style="1"/>
    <col min="7172" max="7172" width="1.90625" style="1" customWidth="1"/>
    <col min="7173" max="7173" width="8.90625" style="1" bestFit="1" customWidth="1"/>
    <col min="7174" max="7175" width="8.7265625" style="1"/>
    <col min="7176" max="7176" width="8.90625" style="1" bestFit="1" customWidth="1"/>
    <col min="7177" max="7422" width="8.7265625" style="1"/>
    <col min="7423" max="7423" width="14.7265625" style="1" bestFit="1" customWidth="1"/>
    <col min="7424" max="7424" width="28.6328125" style="1" customWidth="1"/>
    <col min="7425" max="7425" width="8.7265625" style="1"/>
    <col min="7426" max="7426" width="2.26953125" style="1" customWidth="1"/>
    <col min="7427" max="7427" width="8.7265625" style="1"/>
    <col min="7428" max="7428" width="1.90625" style="1" customWidth="1"/>
    <col min="7429" max="7429" width="8.90625" style="1" bestFit="1" customWidth="1"/>
    <col min="7430" max="7431" width="8.7265625" style="1"/>
    <col min="7432" max="7432" width="8.90625" style="1" bestFit="1" customWidth="1"/>
    <col min="7433" max="7678" width="8.7265625" style="1"/>
    <col min="7679" max="7679" width="14.7265625" style="1" bestFit="1" customWidth="1"/>
    <col min="7680" max="7680" width="28.6328125" style="1" customWidth="1"/>
    <col min="7681" max="7681" width="8.7265625" style="1"/>
    <col min="7682" max="7682" width="2.26953125" style="1" customWidth="1"/>
    <col min="7683" max="7683" width="8.7265625" style="1"/>
    <col min="7684" max="7684" width="1.90625" style="1" customWidth="1"/>
    <col min="7685" max="7685" width="8.90625" style="1" bestFit="1" customWidth="1"/>
    <col min="7686" max="7687" width="8.7265625" style="1"/>
    <col min="7688" max="7688" width="8.90625" style="1" bestFit="1" customWidth="1"/>
    <col min="7689" max="7934" width="8.7265625" style="1"/>
    <col min="7935" max="7935" width="14.7265625" style="1" bestFit="1" customWidth="1"/>
    <col min="7936" max="7936" width="28.6328125" style="1" customWidth="1"/>
    <col min="7937" max="7937" width="8.7265625" style="1"/>
    <col min="7938" max="7938" width="2.26953125" style="1" customWidth="1"/>
    <col min="7939" max="7939" width="8.7265625" style="1"/>
    <col min="7940" max="7940" width="1.90625" style="1" customWidth="1"/>
    <col min="7941" max="7941" width="8.90625" style="1" bestFit="1" customWidth="1"/>
    <col min="7942" max="7943" width="8.7265625" style="1"/>
    <col min="7944" max="7944" width="8.90625" style="1" bestFit="1" customWidth="1"/>
    <col min="7945" max="8190" width="8.7265625" style="1"/>
    <col min="8191" max="8191" width="14.7265625" style="1" bestFit="1" customWidth="1"/>
    <col min="8192" max="8192" width="28.6328125" style="1" customWidth="1"/>
    <col min="8193" max="8193" width="8.7265625" style="1"/>
    <col min="8194" max="8194" width="2.26953125" style="1" customWidth="1"/>
    <col min="8195" max="8195" width="8.7265625" style="1"/>
    <col min="8196" max="8196" width="1.90625" style="1" customWidth="1"/>
    <col min="8197" max="8197" width="8.90625" style="1" bestFit="1" customWidth="1"/>
    <col min="8198" max="8199" width="8.7265625" style="1"/>
    <col min="8200" max="8200" width="8.90625" style="1" bestFit="1" customWidth="1"/>
    <col min="8201" max="8446" width="8.7265625" style="1"/>
    <col min="8447" max="8447" width="14.7265625" style="1" bestFit="1" customWidth="1"/>
    <col min="8448" max="8448" width="28.6328125" style="1" customWidth="1"/>
    <col min="8449" max="8449" width="8.7265625" style="1"/>
    <col min="8450" max="8450" width="2.26953125" style="1" customWidth="1"/>
    <col min="8451" max="8451" width="8.7265625" style="1"/>
    <col min="8452" max="8452" width="1.90625" style="1" customWidth="1"/>
    <col min="8453" max="8453" width="8.90625" style="1" bestFit="1" customWidth="1"/>
    <col min="8454" max="8455" width="8.7265625" style="1"/>
    <col min="8456" max="8456" width="8.90625" style="1" bestFit="1" customWidth="1"/>
    <col min="8457" max="8702" width="8.7265625" style="1"/>
    <col min="8703" max="8703" width="14.7265625" style="1" bestFit="1" customWidth="1"/>
    <col min="8704" max="8704" width="28.6328125" style="1" customWidth="1"/>
    <col min="8705" max="8705" width="8.7265625" style="1"/>
    <col min="8706" max="8706" width="2.26953125" style="1" customWidth="1"/>
    <col min="8707" max="8707" width="8.7265625" style="1"/>
    <col min="8708" max="8708" width="1.90625" style="1" customWidth="1"/>
    <col min="8709" max="8709" width="8.90625" style="1" bestFit="1" customWidth="1"/>
    <col min="8710" max="8711" width="8.7265625" style="1"/>
    <col min="8712" max="8712" width="8.90625" style="1" bestFit="1" customWidth="1"/>
    <col min="8713" max="8958" width="8.7265625" style="1"/>
    <col min="8959" max="8959" width="14.7265625" style="1" bestFit="1" customWidth="1"/>
    <col min="8960" max="8960" width="28.6328125" style="1" customWidth="1"/>
    <col min="8961" max="8961" width="8.7265625" style="1"/>
    <col min="8962" max="8962" width="2.26953125" style="1" customWidth="1"/>
    <col min="8963" max="8963" width="8.7265625" style="1"/>
    <col min="8964" max="8964" width="1.90625" style="1" customWidth="1"/>
    <col min="8965" max="8965" width="8.90625" style="1" bestFit="1" customWidth="1"/>
    <col min="8966" max="8967" width="8.7265625" style="1"/>
    <col min="8968" max="8968" width="8.90625" style="1" bestFit="1" customWidth="1"/>
    <col min="8969" max="9214" width="8.7265625" style="1"/>
    <col min="9215" max="9215" width="14.7265625" style="1" bestFit="1" customWidth="1"/>
    <col min="9216" max="9216" width="28.6328125" style="1" customWidth="1"/>
    <col min="9217" max="9217" width="8.7265625" style="1"/>
    <col min="9218" max="9218" width="2.26953125" style="1" customWidth="1"/>
    <col min="9219" max="9219" width="8.7265625" style="1"/>
    <col min="9220" max="9220" width="1.90625" style="1" customWidth="1"/>
    <col min="9221" max="9221" width="8.90625" style="1" bestFit="1" customWidth="1"/>
    <col min="9222" max="9223" width="8.7265625" style="1"/>
    <col min="9224" max="9224" width="8.90625" style="1" bestFit="1" customWidth="1"/>
    <col min="9225" max="9470" width="8.7265625" style="1"/>
    <col min="9471" max="9471" width="14.7265625" style="1" bestFit="1" customWidth="1"/>
    <col min="9472" max="9472" width="28.6328125" style="1" customWidth="1"/>
    <col min="9473" max="9473" width="8.7265625" style="1"/>
    <col min="9474" max="9474" width="2.26953125" style="1" customWidth="1"/>
    <col min="9475" max="9475" width="8.7265625" style="1"/>
    <col min="9476" max="9476" width="1.90625" style="1" customWidth="1"/>
    <col min="9477" max="9477" width="8.90625" style="1" bestFit="1" customWidth="1"/>
    <col min="9478" max="9479" width="8.7265625" style="1"/>
    <col min="9480" max="9480" width="8.90625" style="1" bestFit="1" customWidth="1"/>
    <col min="9481" max="9726" width="8.7265625" style="1"/>
    <col min="9727" max="9727" width="14.7265625" style="1" bestFit="1" customWidth="1"/>
    <col min="9728" max="9728" width="28.6328125" style="1" customWidth="1"/>
    <col min="9729" max="9729" width="8.7265625" style="1"/>
    <col min="9730" max="9730" width="2.26953125" style="1" customWidth="1"/>
    <col min="9731" max="9731" width="8.7265625" style="1"/>
    <col min="9732" max="9732" width="1.90625" style="1" customWidth="1"/>
    <col min="9733" max="9733" width="8.90625" style="1" bestFit="1" customWidth="1"/>
    <col min="9734" max="9735" width="8.7265625" style="1"/>
    <col min="9736" max="9736" width="8.90625" style="1" bestFit="1" customWidth="1"/>
    <col min="9737" max="9982" width="8.7265625" style="1"/>
    <col min="9983" max="9983" width="14.7265625" style="1" bestFit="1" customWidth="1"/>
    <col min="9984" max="9984" width="28.6328125" style="1" customWidth="1"/>
    <col min="9985" max="9985" width="8.7265625" style="1"/>
    <col min="9986" max="9986" width="2.26953125" style="1" customWidth="1"/>
    <col min="9987" max="9987" width="8.7265625" style="1"/>
    <col min="9988" max="9988" width="1.90625" style="1" customWidth="1"/>
    <col min="9989" max="9989" width="8.90625" style="1" bestFit="1" customWidth="1"/>
    <col min="9990" max="9991" width="8.7265625" style="1"/>
    <col min="9992" max="9992" width="8.90625" style="1" bestFit="1" customWidth="1"/>
    <col min="9993" max="10238" width="8.7265625" style="1"/>
    <col min="10239" max="10239" width="14.7265625" style="1" bestFit="1" customWidth="1"/>
    <col min="10240" max="10240" width="28.6328125" style="1" customWidth="1"/>
    <col min="10241" max="10241" width="8.7265625" style="1"/>
    <col min="10242" max="10242" width="2.26953125" style="1" customWidth="1"/>
    <col min="10243" max="10243" width="8.7265625" style="1"/>
    <col min="10244" max="10244" width="1.90625" style="1" customWidth="1"/>
    <col min="10245" max="10245" width="8.90625" style="1" bestFit="1" customWidth="1"/>
    <col min="10246" max="10247" width="8.7265625" style="1"/>
    <col min="10248" max="10248" width="8.90625" style="1" bestFit="1" customWidth="1"/>
    <col min="10249" max="10494" width="8.7265625" style="1"/>
    <col min="10495" max="10495" width="14.7265625" style="1" bestFit="1" customWidth="1"/>
    <col min="10496" max="10496" width="28.6328125" style="1" customWidth="1"/>
    <col min="10497" max="10497" width="8.7265625" style="1"/>
    <col min="10498" max="10498" width="2.26953125" style="1" customWidth="1"/>
    <col min="10499" max="10499" width="8.7265625" style="1"/>
    <col min="10500" max="10500" width="1.90625" style="1" customWidth="1"/>
    <col min="10501" max="10501" width="8.90625" style="1" bestFit="1" customWidth="1"/>
    <col min="10502" max="10503" width="8.7265625" style="1"/>
    <col min="10504" max="10504" width="8.90625" style="1" bestFit="1" customWidth="1"/>
    <col min="10505" max="10750" width="8.7265625" style="1"/>
    <col min="10751" max="10751" width="14.7265625" style="1" bestFit="1" customWidth="1"/>
    <col min="10752" max="10752" width="28.6328125" style="1" customWidth="1"/>
    <col min="10753" max="10753" width="8.7265625" style="1"/>
    <col min="10754" max="10754" width="2.26953125" style="1" customWidth="1"/>
    <col min="10755" max="10755" width="8.7265625" style="1"/>
    <col min="10756" max="10756" width="1.90625" style="1" customWidth="1"/>
    <col min="10757" max="10757" width="8.90625" style="1" bestFit="1" customWidth="1"/>
    <col min="10758" max="10759" width="8.7265625" style="1"/>
    <col min="10760" max="10760" width="8.90625" style="1" bestFit="1" customWidth="1"/>
    <col min="10761" max="11006" width="8.7265625" style="1"/>
    <col min="11007" max="11007" width="14.7265625" style="1" bestFit="1" customWidth="1"/>
    <col min="11008" max="11008" width="28.6328125" style="1" customWidth="1"/>
    <col min="11009" max="11009" width="8.7265625" style="1"/>
    <col min="11010" max="11010" width="2.26953125" style="1" customWidth="1"/>
    <col min="11011" max="11011" width="8.7265625" style="1"/>
    <col min="11012" max="11012" width="1.90625" style="1" customWidth="1"/>
    <col min="11013" max="11013" width="8.90625" style="1" bestFit="1" customWidth="1"/>
    <col min="11014" max="11015" width="8.7265625" style="1"/>
    <col min="11016" max="11016" width="8.90625" style="1" bestFit="1" customWidth="1"/>
    <col min="11017" max="11262" width="8.7265625" style="1"/>
    <col min="11263" max="11263" width="14.7265625" style="1" bestFit="1" customWidth="1"/>
    <col min="11264" max="11264" width="28.6328125" style="1" customWidth="1"/>
    <col min="11265" max="11265" width="8.7265625" style="1"/>
    <col min="11266" max="11266" width="2.26953125" style="1" customWidth="1"/>
    <col min="11267" max="11267" width="8.7265625" style="1"/>
    <col min="11268" max="11268" width="1.90625" style="1" customWidth="1"/>
    <col min="11269" max="11269" width="8.90625" style="1" bestFit="1" customWidth="1"/>
    <col min="11270" max="11271" width="8.7265625" style="1"/>
    <col min="11272" max="11272" width="8.90625" style="1" bestFit="1" customWidth="1"/>
    <col min="11273" max="11518" width="8.7265625" style="1"/>
    <col min="11519" max="11519" width="14.7265625" style="1" bestFit="1" customWidth="1"/>
    <col min="11520" max="11520" width="28.6328125" style="1" customWidth="1"/>
    <col min="11521" max="11521" width="8.7265625" style="1"/>
    <col min="11522" max="11522" width="2.26953125" style="1" customWidth="1"/>
    <col min="11523" max="11523" width="8.7265625" style="1"/>
    <col min="11524" max="11524" width="1.90625" style="1" customWidth="1"/>
    <col min="11525" max="11525" width="8.90625" style="1" bestFit="1" customWidth="1"/>
    <col min="11526" max="11527" width="8.7265625" style="1"/>
    <col min="11528" max="11528" width="8.90625" style="1" bestFit="1" customWidth="1"/>
    <col min="11529" max="11774" width="8.7265625" style="1"/>
    <col min="11775" max="11775" width="14.7265625" style="1" bestFit="1" customWidth="1"/>
    <col min="11776" max="11776" width="28.6328125" style="1" customWidth="1"/>
    <col min="11777" max="11777" width="8.7265625" style="1"/>
    <col min="11778" max="11778" width="2.26953125" style="1" customWidth="1"/>
    <col min="11779" max="11779" width="8.7265625" style="1"/>
    <col min="11780" max="11780" width="1.90625" style="1" customWidth="1"/>
    <col min="11781" max="11781" width="8.90625" style="1" bestFit="1" customWidth="1"/>
    <col min="11782" max="11783" width="8.7265625" style="1"/>
    <col min="11784" max="11784" width="8.90625" style="1" bestFit="1" customWidth="1"/>
    <col min="11785" max="12030" width="8.7265625" style="1"/>
    <col min="12031" max="12031" width="14.7265625" style="1" bestFit="1" customWidth="1"/>
    <col min="12032" max="12032" width="28.6328125" style="1" customWidth="1"/>
    <col min="12033" max="12033" width="8.7265625" style="1"/>
    <col min="12034" max="12034" width="2.26953125" style="1" customWidth="1"/>
    <col min="12035" max="12035" width="8.7265625" style="1"/>
    <col min="12036" max="12036" width="1.90625" style="1" customWidth="1"/>
    <col min="12037" max="12037" width="8.90625" style="1" bestFit="1" customWidth="1"/>
    <col min="12038" max="12039" width="8.7265625" style="1"/>
    <col min="12040" max="12040" width="8.90625" style="1" bestFit="1" customWidth="1"/>
    <col min="12041" max="12286" width="8.7265625" style="1"/>
    <col min="12287" max="12287" width="14.7265625" style="1" bestFit="1" customWidth="1"/>
    <col min="12288" max="12288" width="28.6328125" style="1" customWidth="1"/>
    <col min="12289" max="12289" width="8.7265625" style="1"/>
    <col min="12290" max="12290" width="2.26953125" style="1" customWidth="1"/>
    <col min="12291" max="12291" width="8.7265625" style="1"/>
    <col min="12292" max="12292" width="1.90625" style="1" customWidth="1"/>
    <col min="12293" max="12293" width="8.90625" style="1" bestFit="1" customWidth="1"/>
    <col min="12294" max="12295" width="8.7265625" style="1"/>
    <col min="12296" max="12296" width="8.90625" style="1" bestFit="1" customWidth="1"/>
    <col min="12297" max="12542" width="8.7265625" style="1"/>
    <col min="12543" max="12543" width="14.7265625" style="1" bestFit="1" customWidth="1"/>
    <col min="12544" max="12544" width="28.6328125" style="1" customWidth="1"/>
    <col min="12545" max="12545" width="8.7265625" style="1"/>
    <col min="12546" max="12546" width="2.26953125" style="1" customWidth="1"/>
    <col min="12547" max="12547" width="8.7265625" style="1"/>
    <col min="12548" max="12548" width="1.90625" style="1" customWidth="1"/>
    <col min="12549" max="12549" width="8.90625" style="1" bestFit="1" customWidth="1"/>
    <col min="12550" max="12551" width="8.7265625" style="1"/>
    <col min="12552" max="12552" width="8.90625" style="1" bestFit="1" customWidth="1"/>
    <col min="12553" max="12798" width="8.7265625" style="1"/>
    <col min="12799" max="12799" width="14.7265625" style="1" bestFit="1" customWidth="1"/>
    <col min="12800" max="12800" width="28.6328125" style="1" customWidth="1"/>
    <col min="12801" max="12801" width="8.7265625" style="1"/>
    <col min="12802" max="12802" width="2.26953125" style="1" customWidth="1"/>
    <col min="12803" max="12803" width="8.7265625" style="1"/>
    <col min="12804" max="12804" width="1.90625" style="1" customWidth="1"/>
    <col min="12805" max="12805" width="8.90625" style="1" bestFit="1" customWidth="1"/>
    <col min="12806" max="12807" width="8.7265625" style="1"/>
    <col min="12808" max="12808" width="8.90625" style="1" bestFit="1" customWidth="1"/>
    <col min="12809" max="13054" width="8.7265625" style="1"/>
    <col min="13055" max="13055" width="14.7265625" style="1" bestFit="1" customWidth="1"/>
    <col min="13056" max="13056" width="28.6328125" style="1" customWidth="1"/>
    <col min="13057" max="13057" width="8.7265625" style="1"/>
    <col min="13058" max="13058" width="2.26953125" style="1" customWidth="1"/>
    <col min="13059" max="13059" width="8.7265625" style="1"/>
    <col min="13060" max="13060" width="1.90625" style="1" customWidth="1"/>
    <col min="13061" max="13061" width="8.90625" style="1" bestFit="1" customWidth="1"/>
    <col min="13062" max="13063" width="8.7265625" style="1"/>
    <col min="13064" max="13064" width="8.90625" style="1" bestFit="1" customWidth="1"/>
    <col min="13065" max="13310" width="8.7265625" style="1"/>
    <col min="13311" max="13311" width="14.7265625" style="1" bestFit="1" customWidth="1"/>
    <col min="13312" max="13312" width="28.6328125" style="1" customWidth="1"/>
    <col min="13313" max="13313" width="8.7265625" style="1"/>
    <col min="13314" max="13314" width="2.26953125" style="1" customWidth="1"/>
    <col min="13315" max="13315" width="8.7265625" style="1"/>
    <col min="13316" max="13316" width="1.90625" style="1" customWidth="1"/>
    <col min="13317" max="13317" width="8.90625" style="1" bestFit="1" customWidth="1"/>
    <col min="13318" max="13319" width="8.7265625" style="1"/>
    <col min="13320" max="13320" width="8.90625" style="1" bestFit="1" customWidth="1"/>
    <col min="13321" max="13566" width="8.7265625" style="1"/>
    <col min="13567" max="13567" width="14.7265625" style="1" bestFit="1" customWidth="1"/>
    <col min="13568" max="13568" width="28.6328125" style="1" customWidth="1"/>
    <col min="13569" max="13569" width="8.7265625" style="1"/>
    <col min="13570" max="13570" width="2.26953125" style="1" customWidth="1"/>
    <col min="13571" max="13571" width="8.7265625" style="1"/>
    <col min="13572" max="13572" width="1.90625" style="1" customWidth="1"/>
    <col min="13573" max="13573" width="8.90625" style="1" bestFit="1" customWidth="1"/>
    <col min="13574" max="13575" width="8.7265625" style="1"/>
    <col min="13576" max="13576" width="8.90625" style="1" bestFit="1" customWidth="1"/>
    <col min="13577" max="13822" width="8.7265625" style="1"/>
    <col min="13823" max="13823" width="14.7265625" style="1" bestFit="1" customWidth="1"/>
    <col min="13824" max="13824" width="28.6328125" style="1" customWidth="1"/>
    <col min="13825" max="13825" width="8.7265625" style="1"/>
    <col min="13826" max="13826" width="2.26953125" style="1" customWidth="1"/>
    <col min="13827" max="13827" width="8.7265625" style="1"/>
    <col min="13828" max="13828" width="1.90625" style="1" customWidth="1"/>
    <col min="13829" max="13829" width="8.90625" style="1" bestFit="1" customWidth="1"/>
    <col min="13830" max="13831" width="8.7265625" style="1"/>
    <col min="13832" max="13832" width="8.90625" style="1" bestFit="1" customWidth="1"/>
    <col min="13833" max="14078" width="8.7265625" style="1"/>
    <col min="14079" max="14079" width="14.7265625" style="1" bestFit="1" customWidth="1"/>
    <col min="14080" max="14080" width="28.6328125" style="1" customWidth="1"/>
    <col min="14081" max="14081" width="8.7265625" style="1"/>
    <col min="14082" max="14082" width="2.26953125" style="1" customWidth="1"/>
    <col min="14083" max="14083" width="8.7265625" style="1"/>
    <col min="14084" max="14084" width="1.90625" style="1" customWidth="1"/>
    <col min="14085" max="14085" width="8.90625" style="1" bestFit="1" customWidth="1"/>
    <col min="14086" max="14087" width="8.7265625" style="1"/>
    <col min="14088" max="14088" width="8.90625" style="1" bestFit="1" customWidth="1"/>
    <col min="14089" max="14334" width="8.7265625" style="1"/>
    <col min="14335" max="14335" width="14.7265625" style="1" bestFit="1" customWidth="1"/>
    <col min="14336" max="14336" width="28.6328125" style="1" customWidth="1"/>
    <col min="14337" max="14337" width="8.7265625" style="1"/>
    <col min="14338" max="14338" width="2.26953125" style="1" customWidth="1"/>
    <col min="14339" max="14339" width="8.7265625" style="1"/>
    <col min="14340" max="14340" width="1.90625" style="1" customWidth="1"/>
    <col min="14341" max="14341" width="8.90625" style="1" bestFit="1" customWidth="1"/>
    <col min="14342" max="14343" width="8.7265625" style="1"/>
    <col min="14344" max="14344" width="8.90625" style="1" bestFit="1" customWidth="1"/>
    <col min="14345" max="14590" width="8.7265625" style="1"/>
    <col min="14591" max="14591" width="14.7265625" style="1" bestFit="1" customWidth="1"/>
    <col min="14592" max="14592" width="28.6328125" style="1" customWidth="1"/>
    <col min="14593" max="14593" width="8.7265625" style="1"/>
    <col min="14594" max="14594" width="2.26953125" style="1" customWidth="1"/>
    <col min="14595" max="14595" width="8.7265625" style="1"/>
    <col min="14596" max="14596" width="1.90625" style="1" customWidth="1"/>
    <col min="14597" max="14597" width="8.90625" style="1" bestFit="1" customWidth="1"/>
    <col min="14598" max="14599" width="8.7265625" style="1"/>
    <col min="14600" max="14600" width="8.90625" style="1" bestFit="1" customWidth="1"/>
    <col min="14601" max="14846" width="8.7265625" style="1"/>
    <col min="14847" max="14847" width="14.7265625" style="1" bestFit="1" customWidth="1"/>
    <col min="14848" max="14848" width="28.6328125" style="1" customWidth="1"/>
    <col min="14849" max="14849" width="8.7265625" style="1"/>
    <col min="14850" max="14850" width="2.26953125" style="1" customWidth="1"/>
    <col min="14851" max="14851" width="8.7265625" style="1"/>
    <col min="14852" max="14852" width="1.90625" style="1" customWidth="1"/>
    <col min="14853" max="14853" width="8.90625" style="1" bestFit="1" customWidth="1"/>
    <col min="14854" max="14855" width="8.7265625" style="1"/>
    <col min="14856" max="14856" width="8.90625" style="1" bestFit="1" customWidth="1"/>
    <col min="14857" max="15102" width="8.7265625" style="1"/>
    <col min="15103" max="15103" width="14.7265625" style="1" bestFit="1" customWidth="1"/>
    <col min="15104" max="15104" width="28.6328125" style="1" customWidth="1"/>
    <col min="15105" max="15105" width="8.7265625" style="1"/>
    <col min="15106" max="15106" width="2.26953125" style="1" customWidth="1"/>
    <col min="15107" max="15107" width="8.7265625" style="1"/>
    <col min="15108" max="15108" width="1.90625" style="1" customWidth="1"/>
    <col min="15109" max="15109" width="8.90625" style="1" bestFit="1" customWidth="1"/>
    <col min="15110" max="15111" width="8.7265625" style="1"/>
    <col min="15112" max="15112" width="8.90625" style="1" bestFit="1" customWidth="1"/>
    <col min="15113" max="15358" width="8.7265625" style="1"/>
    <col min="15359" max="15359" width="14.7265625" style="1" bestFit="1" customWidth="1"/>
    <col min="15360" max="15360" width="28.6328125" style="1" customWidth="1"/>
    <col min="15361" max="15361" width="8.7265625" style="1"/>
    <col min="15362" max="15362" width="2.26953125" style="1" customWidth="1"/>
    <col min="15363" max="15363" width="8.7265625" style="1"/>
    <col min="15364" max="15364" width="1.90625" style="1" customWidth="1"/>
    <col min="15365" max="15365" width="8.90625" style="1" bestFit="1" customWidth="1"/>
    <col min="15366" max="15367" width="8.7265625" style="1"/>
    <col min="15368" max="15368" width="8.90625" style="1" bestFit="1" customWidth="1"/>
    <col min="15369" max="15614" width="8.7265625" style="1"/>
    <col min="15615" max="15615" width="14.7265625" style="1" bestFit="1" customWidth="1"/>
    <col min="15616" max="15616" width="28.6328125" style="1" customWidth="1"/>
    <col min="15617" max="15617" width="8.7265625" style="1"/>
    <col min="15618" max="15618" width="2.26953125" style="1" customWidth="1"/>
    <col min="15619" max="15619" width="8.7265625" style="1"/>
    <col min="15620" max="15620" width="1.90625" style="1" customWidth="1"/>
    <col min="15621" max="15621" width="8.90625" style="1" bestFit="1" customWidth="1"/>
    <col min="15622" max="15623" width="8.7265625" style="1"/>
    <col min="15624" max="15624" width="8.90625" style="1" bestFit="1" customWidth="1"/>
    <col min="15625" max="15870" width="8.7265625" style="1"/>
    <col min="15871" max="15871" width="14.7265625" style="1" bestFit="1" customWidth="1"/>
    <col min="15872" max="15872" width="28.6328125" style="1" customWidth="1"/>
    <col min="15873" max="15873" width="8.7265625" style="1"/>
    <col min="15874" max="15874" width="2.26953125" style="1" customWidth="1"/>
    <col min="15875" max="15875" width="8.7265625" style="1"/>
    <col min="15876" max="15876" width="1.90625" style="1" customWidth="1"/>
    <col min="15877" max="15877" width="8.90625" style="1" bestFit="1" customWidth="1"/>
    <col min="15878" max="15879" width="8.7265625" style="1"/>
    <col min="15880" max="15880" width="8.90625" style="1" bestFit="1" customWidth="1"/>
    <col min="15881" max="16126" width="8.7265625" style="1"/>
    <col min="16127" max="16127" width="14.7265625" style="1" bestFit="1" customWidth="1"/>
    <col min="16128" max="16128" width="28.6328125" style="1" customWidth="1"/>
    <col min="16129" max="16129" width="8.7265625" style="1"/>
    <col min="16130" max="16130" width="2.26953125" style="1" customWidth="1"/>
    <col min="16131" max="16131" width="8.7265625" style="1"/>
    <col min="16132" max="16132" width="1.90625" style="1" customWidth="1"/>
    <col min="16133" max="16133" width="8.90625" style="1" bestFit="1" customWidth="1"/>
    <col min="16134" max="16135" width="8.7265625" style="1"/>
    <col min="16136" max="16136" width="8.90625" style="1" bestFit="1" customWidth="1"/>
    <col min="16137" max="16384" width="8.7265625" style="1"/>
  </cols>
  <sheetData>
    <row r="1" spans="2:9" ht="15" thickBot="1" x14ac:dyDescent="0.4">
      <c r="B1"/>
      <c r="C1"/>
      <c r="D1"/>
      <c r="E1"/>
      <c r="F1"/>
      <c r="G1"/>
      <c r="H1"/>
      <c r="I1"/>
    </row>
    <row r="2" spans="2:9" x14ac:dyDescent="0.35">
      <c r="B2" s="114" t="s">
        <v>16</v>
      </c>
      <c r="C2" s="115"/>
      <c r="D2" s="115"/>
      <c r="E2" s="115"/>
      <c r="F2" s="115"/>
      <c r="G2" s="115"/>
      <c r="H2" s="115"/>
      <c r="I2" s="116"/>
    </row>
    <row r="3" spans="2:9" x14ac:dyDescent="0.35">
      <c r="B3" s="117" t="s">
        <v>15</v>
      </c>
      <c r="C3" s="118"/>
      <c r="D3" s="118"/>
      <c r="E3" s="118"/>
      <c r="F3" s="118"/>
      <c r="G3" s="118"/>
      <c r="H3" s="118"/>
      <c r="I3" s="119"/>
    </row>
    <row r="4" spans="2:9" x14ac:dyDescent="0.35">
      <c r="B4" s="2"/>
      <c r="C4" s="3"/>
      <c r="D4" s="3"/>
      <c r="E4" s="3"/>
      <c r="F4" s="3"/>
      <c r="G4" s="3"/>
      <c r="H4" s="3"/>
      <c r="I4" s="4"/>
    </row>
    <row r="5" spans="2:9" x14ac:dyDescent="0.35">
      <c r="B5" s="5" t="s">
        <v>0</v>
      </c>
      <c r="C5" s="6" t="s">
        <v>14</v>
      </c>
      <c r="D5" s="3"/>
      <c r="E5" s="3"/>
      <c r="F5" s="3"/>
      <c r="G5" s="3"/>
      <c r="H5" s="3"/>
      <c r="I5" s="4"/>
    </row>
    <row r="6" spans="2:9" x14ac:dyDescent="0.35">
      <c r="B6" s="2"/>
      <c r="C6" s="6" t="s">
        <v>17</v>
      </c>
      <c r="D6" s="3"/>
      <c r="E6" s="3"/>
      <c r="F6" s="3"/>
      <c r="G6" s="3"/>
      <c r="H6" s="3"/>
      <c r="I6" s="4"/>
    </row>
    <row r="7" spans="2:9" x14ac:dyDescent="0.35">
      <c r="B7" s="7"/>
      <c r="C7" s="8" t="s">
        <v>18</v>
      </c>
      <c r="D7"/>
      <c r="E7"/>
      <c r="F7"/>
      <c r="G7"/>
      <c r="H7" s="9" t="s">
        <v>28</v>
      </c>
      <c r="I7" s="10"/>
    </row>
    <row r="8" spans="2:9" ht="15" thickBot="1" x14ac:dyDescent="0.4">
      <c r="B8" s="7"/>
      <c r="C8" s="8"/>
      <c r="D8"/>
      <c r="E8"/>
      <c r="F8"/>
      <c r="G8"/>
      <c r="H8" s="9" t="s">
        <v>34</v>
      </c>
      <c r="I8" s="10"/>
    </row>
    <row r="9" spans="2:9" ht="15" thickBot="1" x14ac:dyDescent="0.4">
      <c r="B9" s="11" t="s">
        <v>19</v>
      </c>
      <c r="C9" s="12"/>
      <c r="D9" s="13"/>
      <c r="E9" s="13"/>
      <c r="F9" s="13"/>
      <c r="G9" s="13"/>
      <c r="H9" s="14" t="s">
        <v>1</v>
      </c>
      <c r="I9" s="15"/>
    </row>
    <row r="10" spans="2:9" ht="15" thickBot="1" x14ac:dyDescent="0.4">
      <c r="B10" s="11"/>
      <c r="C10" s="12"/>
      <c r="D10" s="13"/>
      <c r="E10" s="13"/>
      <c r="F10" s="13"/>
      <c r="G10" s="13"/>
      <c r="H10" s="14"/>
      <c r="I10" s="15"/>
    </row>
    <row r="11" spans="2:9" ht="15" thickBot="1" x14ac:dyDescent="0.4">
      <c r="B11" s="16" t="s">
        <v>2</v>
      </c>
      <c r="C11" s="17" t="s">
        <v>3</v>
      </c>
      <c r="D11" s="17" t="s">
        <v>4</v>
      </c>
      <c r="E11" s="18"/>
      <c r="F11" s="17" t="s">
        <v>5</v>
      </c>
      <c r="G11" s="19"/>
      <c r="H11" s="18" t="s">
        <v>6</v>
      </c>
      <c r="I11" s="19"/>
    </row>
    <row r="12" spans="2:9" x14ac:dyDescent="0.35">
      <c r="B12" s="20">
        <v>43891</v>
      </c>
      <c r="C12" s="13" t="s">
        <v>7</v>
      </c>
      <c r="D12"/>
      <c r="E12"/>
      <c r="F12"/>
      <c r="G12"/>
      <c r="H12" s="21">
        <v>5986</v>
      </c>
      <c r="I12" s="22" t="s">
        <v>8</v>
      </c>
    </row>
    <row r="13" spans="2:9" x14ac:dyDescent="0.35">
      <c r="B13" s="23">
        <v>43892</v>
      </c>
      <c r="C13" t="s">
        <v>20</v>
      </c>
      <c r="D13" s="102"/>
      <c r="E13" s="102"/>
      <c r="F13" s="103">
        <v>4595</v>
      </c>
      <c r="G13" s="25"/>
      <c r="H13" s="26">
        <f>H12+F13</f>
        <v>10581</v>
      </c>
      <c r="I13" s="4" t="s">
        <v>8</v>
      </c>
    </row>
    <row r="14" spans="2:9" x14ac:dyDescent="0.35">
      <c r="B14" s="23">
        <v>43894</v>
      </c>
      <c r="C14" t="s">
        <v>22</v>
      </c>
      <c r="D14" s="103">
        <v>1595</v>
      </c>
      <c r="E14" s="105"/>
      <c r="F14" s="103"/>
      <c r="G14" s="24"/>
      <c r="H14" s="26">
        <f>H13-D14</f>
        <v>8986</v>
      </c>
      <c r="I14" s="4" t="s">
        <v>8</v>
      </c>
    </row>
    <row r="15" spans="2:9" x14ac:dyDescent="0.35">
      <c r="B15" s="23">
        <v>43895</v>
      </c>
      <c r="C15" t="s">
        <v>21</v>
      </c>
      <c r="D15" s="103">
        <v>1500</v>
      </c>
      <c r="E15" s="105"/>
      <c r="F15" s="103"/>
      <c r="G15" s="24"/>
      <c r="H15" s="26">
        <f>H14-D15</f>
        <v>7486</v>
      </c>
      <c r="I15" s="4" t="s">
        <v>8</v>
      </c>
    </row>
    <row r="16" spans="2:9" x14ac:dyDescent="0.35">
      <c r="B16" s="23"/>
      <c r="C16" t="s">
        <v>20</v>
      </c>
      <c r="D16" s="102"/>
      <c r="E16" s="102"/>
      <c r="F16" s="103">
        <v>2650</v>
      </c>
      <c r="G16" s="25"/>
      <c r="H16" s="26">
        <f>H15+F16</f>
        <v>10136</v>
      </c>
      <c r="I16" s="4" t="s">
        <v>8</v>
      </c>
    </row>
    <row r="17" spans="2:9" x14ac:dyDescent="0.35">
      <c r="B17" s="23">
        <v>43899</v>
      </c>
      <c r="C17" t="s">
        <v>10</v>
      </c>
      <c r="D17" s="103">
        <v>15</v>
      </c>
      <c r="E17" s="103"/>
      <c r="F17" s="104"/>
      <c r="H17" s="26">
        <f>H16-D17</f>
        <v>10121</v>
      </c>
      <c r="I17" s="4" t="s">
        <v>8</v>
      </c>
    </row>
    <row r="18" spans="2:9" x14ac:dyDescent="0.35">
      <c r="B18" s="23"/>
      <c r="C18" t="s">
        <v>20</v>
      </c>
      <c r="D18" s="102"/>
      <c r="E18" s="102"/>
      <c r="F18" s="103">
        <v>1875</v>
      </c>
      <c r="G18" s="25"/>
      <c r="H18" s="26">
        <f>H17+F18</f>
        <v>11996</v>
      </c>
      <c r="I18" s="4" t="s">
        <v>8</v>
      </c>
    </row>
    <row r="19" spans="2:9" x14ac:dyDescent="0.35">
      <c r="B19" s="23">
        <v>43902</v>
      </c>
      <c r="C19" t="s">
        <v>9</v>
      </c>
      <c r="D19" s="102"/>
      <c r="E19" s="102"/>
      <c r="F19" s="103">
        <v>755</v>
      </c>
      <c r="G19" s="25"/>
      <c r="H19" s="26">
        <f>H18+F19</f>
        <v>12751</v>
      </c>
      <c r="I19" s="4" t="s">
        <v>8</v>
      </c>
    </row>
    <row r="20" spans="2:9" x14ac:dyDescent="0.35">
      <c r="B20" s="23">
        <v>43904</v>
      </c>
      <c r="C20" t="s">
        <v>20</v>
      </c>
      <c r="D20" s="102"/>
      <c r="E20" s="102"/>
      <c r="F20" s="103">
        <v>979</v>
      </c>
      <c r="G20" s="25"/>
      <c r="H20" s="26">
        <f>H19+F20</f>
        <v>13730</v>
      </c>
      <c r="I20" s="4" t="s">
        <v>8</v>
      </c>
    </row>
    <row r="21" spans="2:9" x14ac:dyDescent="0.35">
      <c r="B21" s="23">
        <v>43905</v>
      </c>
      <c r="C21" t="s">
        <v>11</v>
      </c>
      <c r="D21" s="103">
        <v>496</v>
      </c>
      <c r="E21" s="105"/>
      <c r="F21" s="103"/>
      <c r="G21" s="24"/>
      <c r="H21" s="26">
        <f>H20-D21</f>
        <v>13234</v>
      </c>
      <c r="I21" s="4" t="s">
        <v>8</v>
      </c>
    </row>
    <row r="22" spans="2:9" x14ac:dyDescent="0.35">
      <c r="B22" s="23">
        <v>43907</v>
      </c>
      <c r="C22" t="s">
        <v>23</v>
      </c>
      <c r="D22" s="103">
        <v>3500</v>
      </c>
      <c r="E22" s="105"/>
      <c r="F22" s="103"/>
      <c r="G22" s="24"/>
      <c r="H22" s="26">
        <f>H21-D22</f>
        <v>9734</v>
      </c>
      <c r="I22" s="4" t="s">
        <v>8</v>
      </c>
    </row>
    <row r="23" spans="2:9" x14ac:dyDescent="0.35">
      <c r="B23" s="23">
        <v>43911</v>
      </c>
      <c r="C23" t="s">
        <v>9</v>
      </c>
      <c r="D23" s="102"/>
      <c r="E23" s="102"/>
      <c r="F23" s="103">
        <v>1369.5</v>
      </c>
      <c r="G23" s="25"/>
      <c r="H23" s="26">
        <f>H22+F23</f>
        <v>11103.5</v>
      </c>
      <c r="I23" s="4" t="s">
        <v>8</v>
      </c>
    </row>
    <row r="24" spans="2:9" x14ac:dyDescent="0.35">
      <c r="B24" s="23">
        <v>43913</v>
      </c>
      <c r="C24" t="s">
        <v>74</v>
      </c>
      <c r="D24" s="103">
        <v>198</v>
      </c>
      <c r="E24" s="105"/>
      <c r="F24" s="103"/>
      <c r="G24" s="24"/>
      <c r="H24" s="26">
        <f>H23-D24</f>
        <v>10905.5</v>
      </c>
      <c r="I24" s="4" t="s">
        <v>8</v>
      </c>
    </row>
    <row r="25" spans="2:9" x14ac:dyDescent="0.35">
      <c r="B25" s="23">
        <v>43914</v>
      </c>
      <c r="C25" t="s">
        <v>20</v>
      </c>
      <c r="D25" s="102"/>
      <c r="E25" s="102"/>
      <c r="F25" s="103">
        <v>825</v>
      </c>
      <c r="G25" s="25"/>
      <c r="H25" s="26">
        <f>H24+F25</f>
        <v>11730.5</v>
      </c>
      <c r="I25" s="4" t="s">
        <v>8</v>
      </c>
    </row>
    <row r="26" spans="2:9" x14ac:dyDescent="0.35">
      <c r="B26" s="23">
        <v>43915</v>
      </c>
      <c r="C26" t="s">
        <v>9</v>
      </c>
      <c r="D26" s="102"/>
      <c r="E26" s="102"/>
      <c r="F26" s="103">
        <v>5000</v>
      </c>
      <c r="G26" s="25"/>
      <c r="H26" s="26">
        <f>H25+F26</f>
        <v>16730.5</v>
      </c>
      <c r="I26" s="4" t="s">
        <v>8</v>
      </c>
    </row>
    <row r="27" spans="2:9" x14ac:dyDescent="0.35">
      <c r="B27" s="23"/>
      <c r="C27" t="s">
        <v>31</v>
      </c>
      <c r="D27" s="103">
        <v>550</v>
      </c>
      <c r="E27" s="102"/>
      <c r="F27" s="103"/>
      <c r="G27" s="25"/>
      <c r="H27" s="26">
        <f>H26-D27</f>
        <v>16180.5</v>
      </c>
      <c r="I27" s="4" t="s">
        <v>8</v>
      </c>
    </row>
    <row r="28" spans="2:9" x14ac:dyDescent="0.35">
      <c r="B28" s="23">
        <v>43916</v>
      </c>
      <c r="C28" t="s">
        <v>30</v>
      </c>
      <c r="D28" s="103">
        <v>1350</v>
      </c>
      <c r="E28" s="105"/>
      <c r="F28" s="103"/>
      <c r="G28" s="24"/>
      <c r="H28" s="26">
        <f>H27-D28</f>
        <v>14830.5</v>
      </c>
      <c r="I28" s="4" t="s">
        <v>8</v>
      </c>
    </row>
    <row r="29" spans="2:9" x14ac:dyDescent="0.35">
      <c r="B29" s="23">
        <v>43918</v>
      </c>
      <c r="C29" t="s">
        <v>29</v>
      </c>
      <c r="D29" s="103">
        <v>29</v>
      </c>
      <c r="E29" s="103"/>
      <c r="F29" s="102"/>
      <c r="G29"/>
      <c r="H29" s="26">
        <f>H28-D29</f>
        <v>14801.5</v>
      </c>
      <c r="I29" s="4" t="s">
        <v>8</v>
      </c>
    </row>
    <row r="30" spans="2:9" x14ac:dyDescent="0.35">
      <c r="B30" s="23">
        <v>43918</v>
      </c>
      <c r="C30" t="s">
        <v>32</v>
      </c>
      <c r="D30" s="103">
        <v>550</v>
      </c>
      <c r="E30" s="103"/>
      <c r="F30" s="102"/>
      <c r="G30"/>
      <c r="H30" s="26">
        <f>H29-D30</f>
        <v>14251.5</v>
      </c>
      <c r="I30" s="4" t="s">
        <v>8</v>
      </c>
    </row>
    <row r="31" spans="2:9" x14ac:dyDescent="0.35">
      <c r="B31" s="27">
        <v>43921</v>
      </c>
      <c r="C31" t="s">
        <v>33</v>
      </c>
      <c r="D31" s="104"/>
      <c r="E31" s="104"/>
      <c r="F31" s="103">
        <v>345</v>
      </c>
      <c r="G31"/>
      <c r="H31" s="26">
        <f>H30+F31</f>
        <v>14596.5</v>
      </c>
      <c r="I31" s="4" t="s">
        <v>8</v>
      </c>
    </row>
    <row r="32" spans="2:9" x14ac:dyDescent="0.35">
      <c r="B32" s="28"/>
      <c r="D32" s="104"/>
      <c r="E32" s="104"/>
      <c r="F32" s="103"/>
      <c r="G32" s="24"/>
      <c r="H32" s="26"/>
      <c r="I32" s="4"/>
    </row>
    <row r="33" spans="2:9" ht="15" thickBot="1" x14ac:dyDescent="0.4">
      <c r="B33" s="29"/>
      <c r="C33" s="30"/>
      <c r="D33" s="31"/>
      <c r="E33" s="31"/>
      <c r="F33" s="30"/>
      <c r="G33" s="30"/>
      <c r="H33" s="32"/>
      <c r="I33" s="33"/>
    </row>
    <row r="34" spans="2:9" x14ac:dyDescent="0.35">
      <c r="B34" s="7"/>
      <c r="C34" t="s">
        <v>12</v>
      </c>
      <c r="D34" s="24">
        <f>SUM(D12:D33)</f>
        <v>9783</v>
      </c>
      <c r="E34" s="24"/>
      <c r="F34" s="24"/>
      <c r="G34" s="24"/>
      <c r="H34"/>
      <c r="I34" s="4"/>
    </row>
    <row r="35" spans="2:9" x14ac:dyDescent="0.35">
      <c r="B35" s="7"/>
      <c r="C35" t="s">
        <v>13</v>
      </c>
      <c r="D35"/>
      <c r="E35"/>
      <c r="F35" s="24">
        <f>SUM(F12:F34)</f>
        <v>18393.5</v>
      </c>
      <c r="G35" s="24"/>
      <c r="H35"/>
      <c r="I35" s="34"/>
    </row>
    <row r="36" spans="2:9" ht="15" thickBot="1" x14ac:dyDescent="0.4">
      <c r="B36" s="35"/>
      <c r="C36" s="30" t="s">
        <v>6</v>
      </c>
      <c r="D36" s="30"/>
      <c r="E36" s="30"/>
      <c r="F36" s="30"/>
      <c r="G36" s="30"/>
      <c r="H36" s="32">
        <f>H12+F35-D34</f>
        <v>14596.5</v>
      </c>
      <c r="I36" s="33" t="s">
        <v>8</v>
      </c>
    </row>
    <row r="37" spans="2:9" x14ac:dyDescent="0.35">
      <c r="B37"/>
      <c r="C37"/>
      <c r="D37"/>
      <c r="E37"/>
      <c r="F37"/>
      <c r="G37"/>
      <c r="H37"/>
      <c r="I37"/>
    </row>
    <row r="38" spans="2:9" x14ac:dyDescent="0.35">
      <c r="B38"/>
      <c r="C38"/>
      <c r="D38"/>
      <c r="E38"/>
      <c r="F38"/>
      <c r="G38"/>
      <c r="H38"/>
      <c r="I38"/>
    </row>
    <row r="39" spans="2:9" x14ac:dyDescent="0.35">
      <c r="B39"/>
      <c r="C39"/>
      <c r="D39"/>
      <c r="E39"/>
      <c r="F39"/>
      <c r="G39"/>
      <c r="H39"/>
      <c r="I39"/>
    </row>
    <row r="40" spans="2:9" x14ac:dyDescent="0.35">
      <c r="B40"/>
      <c r="C40"/>
      <c r="D40"/>
      <c r="E40"/>
      <c r="F40"/>
      <c r="G40"/>
      <c r="H40"/>
      <c r="I40"/>
    </row>
    <row r="41" spans="2:9" x14ac:dyDescent="0.35">
      <c r="B41"/>
      <c r="C41"/>
      <c r="D41"/>
      <c r="E41"/>
      <c r="F41"/>
      <c r="G41"/>
      <c r="H41"/>
      <c r="I41"/>
    </row>
    <row r="42" spans="2:9" x14ac:dyDescent="0.35">
      <c r="B42"/>
      <c r="C42"/>
      <c r="D42"/>
      <c r="E42"/>
      <c r="F42"/>
      <c r="G42"/>
      <c r="H42"/>
      <c r="I42"/>
    </row>
    <row r="43" spans="2:9" x14ac:dyDescent="0.35">
      <c r="B43"/>
      <c r="C43"/>
      <c r="D43"/>
      <c r="E43"/>
      <c r="F43"/>
      <c r="G43"/>
      <c r="H43"/>
      <c r="I43"/>
    </row>
    <row r="44" spans="2:9" x14ac:dyDescent="0.35">
      <c r="B44"/>
      <c r="C44"/>
      <c r="D44"/>
      <c r="E44"/>
      <c r="F44"/>
      <c r="G44"/>
      <c r="H44"/>
      <c r="I44"/>
    </row>
    <row r="45" spans="2:9" x14ac:dyDescent="0.35">
      <c r="B45"/>
      <c r="C45"/>
      <c r="D45"/>
      <c r="E45"/>
      <c r="F45"/>
      <c r="G45"/>
      <c r="H45"/>
      <c r="I45"/>
    </row>
  </sheetData>
  <mergeCells count="2">
    <mergeCell ref="B2:I2"/>
    <mergeCell ref="B3:I3"/>
  </mergeCells>
  <pageMargins left="0.7" right="0.7" top="0.75" bottom="0.75" header="0.3" footer="0.3"/>
  <ignoredErrors>
    <ignoredError sqref="H16:H17 H23:H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36CB-F132-485A-B4F6-1D0F1E279B51}">
  <dimension ref="B2:O34"/>
  <sheetViews>
    <sheetView showGridLines="0" workbookViewId="0">
      <selection activeCell="O21" sqref="O21"/>
    </sheetView>
  </sheetViews>
  <sheetFormatPr defaultRowHeight="14.5" x14ac:dyDescent="0.35"/>
  <cols>
    <col min="2" max="2" width="10.453125" bestFit="1" customWidth="1"/>
    <col min="3" max="3" width="13.7265625" bestFit="1" customWidth="1"/>
    <col min="9" max="9" width="4.453125" customWidth="1"/>
  </cols>
  <sheetData>
    <row r="2" spans="2:13" x14ac:dyDescent="0.35">
      <c r="B2" s="118" t="s">
        <v>64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2:13" ht="15" thickBot="1" x14ac:dyDescent="0.4"/>
    <row r="4" spans="2:13" ht="29.5" thickBot="1" x14ac:dyDescent="0.4">
      <c r="B4" s="64" t="s">
        <v>2</v>
      </c>
      <c r="C4" s="64" t="s">
        <v>35</v>
      </c>
      <c r="D4" s="65" t="s">
        <v>36</v>
      </c>
      <c r="E4" s="65" t="s">
        <v>57</v>
      </c>
      <c r="F4" s="65" t="s">
        <v>58</v>
      </c>
      <c r="G4" s="66" t="s">
        <v>59</v>
      </c>
      <c r="H4" s="67" t="s">
        <v>40</v>
      </c>
      <c r="I4" s="68"/>
      <c r="J4" s="69" t="s">
        <v>60</v>
      </c>
      <c r="K4" s="70" t="s">
        <v>61</v>
      </c>
      <c r="L4" s="70" t="s">
        <v>62</v>
      </c>
      <c r="M4" s="70" t="s">
        <v>63</v>
      </c>
    </row>
    <row r="5" spans="2:13" x14ac:dyDescent="0.35">
      <c r="B5" s="46">
        <v>43892</v>
      </c>
      <c r="C5" s="47" t="s">
        <v>62</v>
      </c>
      <c r="D5" s="47"/>
      <c r="E5" s="80">
        <v>23</v>
      </c>
      <c r="F5" s="80"/>
      <c r="G5" s="80"/>
      <c r="H5" s="71">
        <v>4595</v>
      </c>
      <c r="I5" s="106"/>
      <c r="J5" s="72">
        <v>417.73</v>
      </c>
      <c r="K5" s="47"/>
      <c r="L5" s="72">
        <v>4177.2700000000004</v>
      </c>
      <c r="M5" s="47"/>
    </row>
    <row r="6" spans="2:13" x14ac:dyDescent="0.35">
      <c r="B6" s="50">
        <v>43895</v>
      </c>
      <c r="C6" s="51" t="s">
        <v>62</v>
      </c>
      <c r="D6" s="51"/>
      <c r="E6" s="81">
        <v>24</v>
      </c>
      <c r="F6" s="81"/>
      <c r="G6" s="81"/>
      <c r="H6" s="73">
        <v>2650</v>
      </c>
      <c r="I6" s="107"/>
      <c r="J6" s="55">
        <v>240.91</v>
      </c>
      <c r="K6" s="51"/>
      <c r="L6" s="55">
        <v>2409.09</v>
      </c>
      <c r="M6" s="51"/>
    </row>
    <row r="7" spans="2:13" x14ac:dyDescent="0.35">
      <c r="B7" s="50">
        <v>43899</v>
      </c>
      <c r="C7" s="51" t="s">
        <v>62</v>
      </c>
      <c r="D7" s="51"/>
      <c r="E7" s="81">
        <v>25</v>
      </c>
      <c r="F7" s="84"/>
      <c r="G7" s="84"/>
      <c r="H7" s="73">
        <v>1875</v>
      </c>
      <c r="I7" s="107"/>
      <c r="J7" s="51">
        <v>170.45</v>
      </c>
      <c r="K7" s="55"/>
      <c r="L7" s="51">
        <v>1704.55</v>
      </c>
      <c r="M7" s="51"/>
    </row>
    <row r="8" spans="2:13" x14ac:dyDescent="0.35">
      <c r="B8" s="50">
        <v>43902</v>
      </c>
      <c r="C8" s="51" t="s">
        <v>65</v>
      </c>
      <c r="D8" s="51"/>
      <c r="E8" s="81">
        <v>26</v>
      </c>
      <c r="F8" s="84">
        <v>6</v>
      </c>
      <c r="G8" s="84">
        <v>60</v>
      </c>
      <c r="H8" s="73">
        <v>755</v>
      </c>
      <c r="I8" s="107"/>
      <c r="J8" s="51"/>
      <c r="K8" s="55">
        <v>755</v>
      </c>
      <c r="L8" s="51"/>
      <c r="M8" s="51"/>
    </row>
    <row r="9" spans="2:13" x14ac:dyDescent="0.35">
      <c r="B9" s="50">
        <v>43904</v>
      </c>
      <c r="C9" s="51" t="s">
        <v>62</v>
      </c>
      <c r="D9" s="51"/>
      <c r="E9" s="81">
        <v>27</v>
      </c>
      <c r="F9" s="81"/>
      <c r="G9" s="81"/>
      <c r="H9" s="73">
        <v>979</v>
      </c>
      <c r="I9" s="107"/>
      <c r="J9" s="55">
        <v>89</v>
      </c>
      <c r="K9" s="51"/>
      <c r="L9" s="55">
        <v>890</v>
      </c>
      <c r="M9" s="51"/>
    </row>
    <row r="10" spans="2:13" x14ac:dyDescent="0.35">
      <c r="B10" s="50">
        <v>43911</v>
      </c>
      <c r="C10" s="51" t="s">
        <v>66</v>
      </c>
      <c r="D10" s="51"/>
      <c r="E10" s="81">
        <v>28</v>
      </c>
      <c r="F10" s="84">
        <v>8.3000000000000007</v>
      </c>
      <c r="G10" s="84">
        <v>83</v>
      </c>
      <c r="H10" s="73">
        <v>1369.5</v>
      </c>
      <c r="I10" s="107"/>
      <c r="J10" s="55"/>
      <c r="K10" s="55">
        <v>1369.5</v>
      </c>
      <c r="L10" s="55"/>
      <c r="M10" s="51"/>
    </row>
    <row r="11" spans="2:13" x14ac:dyDescent="0.35">
      <c r="B11" s="50">
        <v>43914</v>
      </c>
      <c r="C11" s="51" t="s">
        <v>62</v>
      </c>
      <c r="D11" s="51"/>
      <c r="E11" s="81">
        <v>29</v>
      </c>
      <c r="F11" s="81"/>
      <c r="G11" s="81"/>
      <c r="H11" s="73">
        <v>825</v>
      </c>
      <c r="I11" s="107"/>
      <c r="J11" s="55">
        <v>75</v>
      </c>
      <c r="K11" s="51"/>
      <c r="L11" s="55">
        <v>750</v>
      </c>
      <c r="M11" s="51"/>
    </row>
    <row r="12" spans="2:13" x14ac:dyDescent="0.35">
      <c r="B12" s="50">
        <v>43915</v>
      </c>
      <c r="C12" s="51" t="s">
        <v>67</v>
      </c>
      <c r="D12" s="51"/>
      <c r="E12" s="81">
        <v>30</v>
      </c>
      <c r="F12" s="81"/>
      <c r="G12" s="81"/>
      <c r="H12" s="73">
        <v>5000</v>
      </c>
      <c r="I12" s="107"/>
      <c r="J12" s="51"/>
      <c r="K12" s="55"/>
      <c r="L12" s="51"/>
      <c r="M12" s="55">
        <v>5000</v>
      </c>
    </row>
    <row r="13" spans="2:13" x14ac:dyDescent="0.35">
      <c r="B13" s="50">
        <v>43920</v>
      </c>
      <c r="C13" s="51" t="s">
        <v>68</v>
      </c>
      <c r="D13" s="51"/>
      <c r="E13" s="81">
        <v>31</v>
      </c>
      <c r="F13" s="84">
        <v>5</v>
      </c>
      <c r="G13" s="84">
        <v>50</v>
      </c>
      <c r="H13" s="73">
        <v>354</v>
      </c>
      <c r="I13" s="79"/>
      <c r="J13" s="51"/>
      <c r="K13" s="55">
        <v>354</v>
      </c>
      <c r="L13" s="51"/>
      <c r="M13" s="51"/>
    </row>
    <row r="14" spans="2:13" x14ac:dyDescent="0.35">
      <c r="B14" s="50">
        <v>412814</v>
      </c>
      <c r="C14" s="51" t="s">
        <v>69</v>
      </c>
      <c r="D14" s="51"/>
      <c r="E14" s="81">
        <v>32</v>
      </c>
      <c r="F14" s="84">
        <v>9</v>
      </c>
      <c r="G14" s="84">
        <v>90</v>
      </c>
      <c r="H14" s="73">
        <v>690</v>
      </c>
      <c r="I14" s="79"/>
      <c r="J14" s="51"/>
      <c r="K14" s="55">
        <v>690</v>
      </c>
      <c r="L14" s="51"/>
      <c r="M14" s="51"/>
    </row>
    <row r="15" spans="2:13" x14ac:dyDescent="0.35">
      <c r="B15" s="50"/>
      <c r="C15" s="51"/>
      <c r="D15" s="51"/>
      <c r="E15" s="81"/>
      <c r="F15" s="84"/>
      <c r="G15" s="84"/>
      <c r="H15" s="73"/>
      <c r="I15" s="79"/>
      <c r="J15" s="51"/>
      <c r="K15" s="55"/>
      <c r="L15" s="51"/>
      <c r="M15" s="51"/>
    </row>
    <row r="16" spans="2:13" x14ac:dyDescent="0.35">
      <c r="B16" s="85"/>
      <c r="C16" s="86"/>
      <c r="D16" s="86"/>
      <c r="E16" s="87"/>
      <c r="F16" s="87"/>
      <c r="G16" s="87"/>
      <c r="H16" s="88"/>
      <c r="I16" s="89"/>
      <c r="J16" s="86"/>
      <c r="K16" s="91"/>
      <c r="L16" s="86"/>
      <c r="M16" s="91"/>
    </row>
    <row r="17" spans="2:15" ht="15" thickBot="1" x14ac:dyDescent="0.4">
      <c r="B17" s="58"/>
      <c r="C17" s="58"/>
      <c r="D17" s="58"/>
      <c r="E17" s="58"/>
      <c r="F17" s="75"/>
      <c r="G17" s="75"/>
      <c r="H17" s="75"/>
      <c r="I17" s="108"/>
      <c r="J17" s="78"/>
      <c r="K17" s="75"/>
      <c r="L17" s="75"/>
      <c r="M17" s="78"/>
    </row>
    <row r="20" spans="2:15" x14ac:dyDescent="0.35">
      <c r="B20" s="118" t="s">
        <v>64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2:15" ht="15" thickBot="1" x14ac:dyDescent="0.4"/>
    <row r="22" spans="2:15" ht="29.5" thickBot="1" x14ac:dyDescent="0.4">
      <c r="B22" s="64" t="s">
        <v>2</v>
      </c>
      <c r="C22" s="64" t="s">
        <v>35</v>
      </c>
      <c r="D22" s="65" t="s">
        <v>36</v>
      </c>
      <c r="E22" s="65" t="s">
        <v>57</v>
      </c>
      <c r="F22" s="65" t="s">
        <v>58</v>
      </c>
      <c r="G22" s="66" t="s">
        <v>59</v>
      </c>
      <c r="H22" s="67" t="s">
        <v>40</v>
      </c>
      <c r="I22" s="68"/>
      <c r="J22" s="69" t="s">
        <v>60</v>
      </c>
      <c r="K22" s="70" t="s">
        <v>61</v>
      </c>
      <c r="L22" s="70" t="s">
        <v>62</v>
      </c>
      <c r="M22" s="70" t="s">
        <v>63</v>
      </c>
    </row>
    <row r="23" spans="2:15" x14ac:dyDescent="0.35">
      <c r="B23" s="46">
        <v>43892</v>
      </c>
      <c r="C23" s="47" t="s">
        <v>62</v>
      </c>
      <c r="D23" s="47"/>
      <c r="E23" s="80">
        <v>23</v>
      </c>
      <c r="F23" s="80"/>
      <c r="G23" s="80"/>
      <c r="H23" s="71">
        <v>4595</v>
      </c>
      <c r="I23" s="82"/>
      <c r="J23" s="72">
        <v>417.73</v>
      </c>
      <c r="K23" s="47"/>
      <c r="L23" s="72">
        <v>4177.2700000000004</v>
      </c>
      <c r="M23" s="47"/>
    </row>
    <row r="24" spans="2:15" x14ac:dyDescent="0.35">
      <c r="B24" s="50">
        <v>43895</v>
      </c>
      <c r="C24" s="51" t="s">
        <v>62</v>
      </c>
      <c r="D24" s="51"/>
      <c r="E24" s="81">
        <v>24</v>
      </c>
      <c r="F24" s="81"/>
      <c r="G24" s="81"/>
      <c r="H24" s="73">
        <v>2650</v>
      </c>
      <c r="I24" s="83"/>
      <c r="J24" s="55">
        <v>240.91</v>
      </c>
      <c r="K24" s="51"/>
      <c r="L24" s="55">
        <v>2409.09</v>
      </c>
      <c r="M24" s="51"/>
    </row>
    <row r="25" spans="2:15" x14ac:dyDescent="0.35">
      <c r="B25" s="50">
        <v>43899</v>
      </c>
      <c r="C25" s="51" t="s">
        <v>62</v>
      </c>
      <c r="D25" s="51"/>
      <c r="E25" s="81">
        <v>25</v>
      </c>
      <c r="F25" s="84"/>
      <c r="G25" s="84"/>
      <c r="H25" s="73">
        <v>1875</v>
      </c>
      <c r="I25" s="83"/>
      <c r="J25" s="51">
        <v>170.45</v>
      </c>
      <c r="K25" s="55"/>
      <c r="L25" s="51">
        <v>1704.55</v>
      </c>
      <c r="M25" s="51"/>
    </row>
    <row r="26" spans="2:15" x14ac:dyDescent="0.35">
      <c r="B26" s="50">
        <v>43902</v>
      </c>
      <c r="C26" s="51" t="s">
        <v>65</v>
      </c>
      <c r="D26" s="51"/>
      <c r="E26" s="81">
        <v>26</v>
      </c>
      <c r="F26" s="84">
        <v>6</v>
      </c>
      <c r="G26" s="84">
        <v>60</v>
      </c>
      <c r="H26" s="73">
        <v>755</v>
      </c>
      <c r="I26" s="83"/>
      <c r="J26" s="51"/>
      <c r="K26" s="55">
        <v>755</v>
      </c>
      <c r="L26" s="51"/>
      <c r="M26" s="51"/>
    </row>
    <row r="27" spans="2:15" x14ac:dyDescent="0.35">
      <c r="B27" s="50">
        <v>43904</v>
      </c>
      <c r="C27" s="51" t="s">
        <v>62</v>
      </c>
      <c r="D27" s="51"/>
      <c r="E27" s="81">
        <v>27</v>
      </c>
      <c r="F27" s="81"/>
      <c r="G27" s="81"/>
      <c r="H27" s="73">
        <v>979</v>
      </c>
      <c r="I27" s="83"/>
      <c r="J27" s="55">
        <v>89</v>
      </c>
      <c r="K27" s="51"/>
      <c r="L27" s="55">
        <v>890</v>
      </c>
      <c r="M27" s="51"/>
    </row>
    <row r="28" spans="2:15" x14ac:dyDescent="0.35">
      <c r="B28" s="50">
        <v>43911</v>
      </c>
      <c r="C28" s="51" t="s">
        <v>66</v>
      </c>
      <c r="D28" s="51"/>
      <c r="E28" s="81">
        <v>28</v>
      </c>
      <c r="F28" s="84">
        <v>8.3000000000000007</v>
      </c>
      <c r="G28" s="84">
        <v>83</v>
      </c>
      <c r="H28" s="73">
        <v>1369.5</v>
      </c>
      <c r="I28" s="83"/>
      <c r="J28" s="55"/>
      <c r="K28" s="55">
        <v>1369.5</v>
      </c>
      <c r="L28" s="55"/>
      <c r="M28" s="51"/>
      <c r="O28" t="s">
        <v>81</v>
      </c>
    </row>
    <row r="29" spans="2:15" x14ac:dyDescent="0.35">
      <c r="B29" s="50">
        <v>43914</v>
      </c>
      <c r="C29" s="51" t="s">
        <v>62</v>
      </c>
      <c r="D29" s="51"/>
      <c r="E29" s="81">
        <v>29</v>
      </c>
      <c r="F29" s="81"/>
      <c r="G29" s="81"/>
      <c r="H29" s="73">
        <v>825</v>
      </c>
      <c r="I29" s="83"/>
      <c r="J29" s="55">
        <v>75</v>
      </c>
      <c r="K29" s="51"/>
      <c r="L29" s="55">
        <v>750</v>
      </c>
      <c r="M29" s="51"/>
    </row>
    <row r="30" spans="2:15" x14ac:dyDescent="0.35">
      <c r="B30" s="50">
        <v>43915</v>
      </c>
      <c r="C30" s="51" t="s">
        <v>67</v>
      </c>
      <c r="D30" s="51"/>
      <c r="E30" s="81">
        <v>30</v>
      </c>
      <c r="F30" s="81"/>
      <c r="G30" s="81"/>
      <c r="H30" s="73">
        <v>5000</v>
      </c>
      <c r="I30" s="83"/>
      <c r="J30" s="51"/>
      <c r="K30" s="55"/>
      <c r="L30" s="51"/>
      <c r="M30" s="55">
        <v>5000</v>
      </c>
    </row>
    <row r="31" spans="2:15" x14ac:dyDescent="0.35">
      <c r="B31" s="50">
        <v>43920</v>
      </c>
      <c r="C31" s="51" t="s">
        <v>68</v>
      </c>
      <c r="D31" s="51"/>
      <c r="E31" s="81">
        <v>31</v>
      </c>
      <c r="F31" s="84">
        <v>5</v>
      </c>
      <c r="G31" s="84">
        <v>50</v>
      </c>
      <c r="H31" s="73">
        <v>354</v>
      </c>
      <c r="I31" s="79"/>
      <c r="J31" s="74"/>
      <c r="K31" s="55">
        <v>354</v>
      </c>
      <c r="L31" s="51"/>
      <c r="M31" s="51"/>
    </row>
    <row r="32" spans="2:15" x14ac:dyDescent="0.35">
      <c r="B32" s="50">
        <v>412814</v>
      </c>
      <c r="C32" s="51" t="s">
        <v>69</v>
      </c>
      <c r="D32" s="51"/>
      <c r="E32" s="81">
        <v>32</v>
      </c>
      <c r="F32" s="84">
        <v>9</v>
      </c>
      <c r="G32" s="84">
        <v>90</v>
      </c>
      <c r="H32" s="73">
        <v>690</v>
      </c>
      <c r="I32" s="79"/>
      <c r="J32" s="74"/>
      <c r="K32" s="55">
        <v>690</v>
      </c>
      <c r="L32" s="51"/>
      <c r="M32" s="51"/>
    </row>
    <row r="33" spans="2:13" x14ac:dyDescent="0.35">
      <c r="B33" s="85"/>
      <c r="C33" s="86"/>
      <c r="D33" s="86"/>
      <c r="E33" s="87"/>
      <c r="F33" s="87"/>
      <c r="G33" s="87"/>
      <c r="H33" s="88"/>
      <c r="I33" s="89"/>
      <c r="J33" s="90"/>
      <c r="K33" s="91"/>
      <c r="L33" s="86"/>
      <c r="M33" s="91"/>
    </row>
    <row r="34" spans="2:13" ht="15" thickBot="1" x14ac:dyDescent="0.4">
      <c r="B34" s="58"/>
      <c r="C34" s="58"/>
      <c r="D34" s="58"/>
      <c r="E34" s="58"/>
      <c r="F34" s="75">
        <f>SUM(F23:F33)</f>
        <v>28.3</v>
      </c>
      <c r="G34" s="75">
        <f>SUM(G23:G33)</f>
        <v>283</v>
      </c>
      <c r="H34" s="75">
        <f>SUM(H23:H33)</f>
        <v>19092.5</v>
      </c>
      <c r="I34" s="76"/>
      <c r="J34" s="77">
        <f>SUM(J23:J33)</f>
        <v>993.08999999999992</v>
      </c>
      <c r="K34" s="75">
        <f>SUM(K23:K33)</f>
        <v>3168.5</v>
      </c>
      <c r="L34" s="75">
        <f>SUM(L23:L33)</f>
        <v>9930.91</v>
      </c>
      <c r="M34" s="78">
        <f t="shared" ref="M34" si="0">SUM(M23:M33)</f>
        <v>5000</v>
      </c>
    </row>
  </sheetData>
  <mergeCells count="2">
    <mergeCell ref="B20:M20"/>
    <mergeCell ref="B2:M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764B-54F0-435D-884E-E89D1379B6C5}">
  <dimension ref="B2:R38"/>
  <sheetViews>
    <sheetView showGridLines="0" workbookViewId="0">
      <selection activeCell="R38" sqref="R38"/>
    </sheetView>
  </sheetViews>
  <sheetFormatPr defaultRowHeight="14.5" x14ac:dyDescent="0.35"/>
  <cols>
    <col min="2" max="2" width="10.453125" bestFit="1" customWidth="1"/>
    <col min="3" max="3" width="26.81640625" bestFit="1" customWidth="1"/>
    <col min="9" max="9" width="3.54296875" customWidth="1"/>
    <col min="11" max="11" width="10.08984375" bestFit="1" customWidth="1"/>
    <col min="13" max="13" width="10.36328125" customWidth="1"/>
    <col min="15" max="15" width="11.7265625" customWidth="1"/>
    <col min="16" max="16" width="10.453125" customWidth="1"/>
  </cols>
  <sheetData>
    <row r="2" spans="2:16" x14ac:dyDescent="0.35">
      <c r="B2" s="118" t="s">
        <v>56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2:16" ht="15" thickBot="1" x14ac:dyDescent="0.4"/>
    <row r="4" spans="2:16" ht="58.5" thickBot="1" x14ac:dyDescent="0.4">
      <c r="B4" s="39" t="s">
        <v>2</v>
      </c>
      <c r="C4" s="39" t="s">
        <v>35</v>
      </c>
      <c r="D4" s="40" t="s">
        <v>36</v>
      </c>
      <c r="E4" s="40" t="s">
        <v>37</v>
      </c>
      <c r="F4" s="40" t="s">
        <v>38</v>
      </c>
      <c r="G4" s="41" t="s">
        <v>39</v>
      </c>
      <c r="H4" s="42" t="s">
        <v>40</v>
      </c>
      <c r="I4" s="43"/>
      <c r="J4" s="44" t="s">
        <v>41</v>
      </c>
      <c r="K4" s="40" t="s">
        <v>42</v>
      </c>
      <c r="L4" s="45" t="s">
        <v>43</v>
      </c>
      <c r="M4" s="45" t="s">
        <v>44</v>
      </c>
      <c r="N4" s="40" t="s">
        <v>45</v>
      </c>
      <c r="O4" s="45" t="s">
        <v>46</v>
      </c>
      <c r="P4" s="45" t="s">
        <v>47</v>
      </c>
    </row>
    <row r="5" spans="2:16" x14ac:dyDescent="0.35">
      <c r="B5" s="46">
        <v>43892</v>
      </c>
      <c r="C5" s="47" t="s">
        <v>70</v>
      </c>
      <c r="D5" s="80" t="s">
        <v>48</v>
      </c>
      <c r="E5" s="80">
        <v>183</v>
      </c>
      <c r="F5" s="80">
        <v>10</v>
      </c>
      <c r="G5" s="80">
        <v>100</v>
      </c>
      <c r="H5" s="48">
        <v>1595</v>
      </c>
      <c r="I5" s="109"/>
      <c r="J5" s="49"/>
      <c r="K5" s="49"/>
      <c r="L5" s="49">
        <v>1595</v>
      </c>
      <c r="M5" s="49"/>
      <c r="N5" s="47"/>
      <c r="O5" s="47"/>
      <c r="P5" s="47"/>
    </row>
    <row r="6" spans="2:16" x14ac:dyDescent="0.35">
      <c r="B6" s="50"/>
      <c r="C6" s="51" t="s">
        <v>71</v>
      </c>
      <c r="D6" s="81" t="s">
        <v>49</v>
      </c>
      <c r="E6" s="81">
        <v>184</v>
      </c>
      <c r="F6" s="81">
        <v>8</v>
      </c>
      <c r="G6" s="81">
        <v>80</v>
      </c>
      <c r="H6" s="52">
        <v>1350</v>
      </c>
      <c r="I6" s="95"/>
      <c r="J6" s="54"/>
      <c r="K6" s="54"/>
      <c r="L6" s="54">
        <v>1350</v>
      </c>
      <c r="M6" s="54"/>
      <c r="N6" s="54"/>
      <c r="O6" s="51"/>
      <c r="P6" s="51"/>
    </row>
    <row r="7" spans="2:16" x14ac:dyDescent="0.35">
      <c r="B7" s="50"/>
      <c r="C7" s="51" t="s">
        <v>72</v>
      </c>
      <c r="D7" s="81" t="s">
        <v>50</v>
      </c>
      <c r="E7" s="81">
        <v>185</v>
      </c>
      <c r="F7" s="81"/>
      <c r="G7" s="81"/>
      <c r="H7" s="52">
        <v>2100</v>
      </c>
      <c r="I7" s="110"/>
      <c r="J7" s="54"/>
      <c r="K7" s="54"/>
      <c r="L7" s="54">
        <v>2100</v>
      </c>
      <c r="M7" s="54"/>
      <c r="N7" s="51"/>
      <c r="O7" s="55"/>
      <c r="P7" s="51"/>
    </row>
    <row r="8" spans="2:16" x14ac:dyDescent="0.35">
      <c r="B8" s="50"/>
      <c r="C8" s="51" t="s">
        <v>45</v>
      </c>
      <c r="D8" s="81" t="s">
        <v>51</v>
      </c>
      <c r="E8" s="81">
        <v>186</v>
      </c>
      <c r="F8" s="81"/>
      <c r="G8" s="81"/>
      <c r="H8" s="52">
        <v>3500</v>
      </c>
      <c r="I8" s="95"/>
      <c r="J8" s="54"/>
      <c r="K8" s="54"/>
      <c r="L8" s="54"/>
      <c r="M8" s="54"/>
      <c r="N8" s="55">
        <v>3500</v>
      </c>
      <c r="O8" s="55"/>
      <c r="P8" s="51"/>
    </row>
    <row r="9" spans="2:16" x14ac:dyDescent="0.35">
      <c r="B9" s="50"/>
      <c r="C9" s="51" t="s">
        <v>73</v>
      </c>
      <c r="D9" s="81" t="s">
        <v>52</v>
      </c>
      <c r="E9" s="81">
        <v>187</v>
      </c>
      <c r="F9" s="81">
        <v>4</v>
      </c>
      <c r="G9" s="81">
        <v>40</v>
      </c>
      <c r="H9" s="52">
        <v>1500</v>
      </c>
      <c r="I9" s="95"/>
      <c r="J9" s="54"/>
      <c r="K9" s="54"/>
      <c r="L9" s="54"/>
      <c r="M9" s="54"/>
      <c r="N9" s="51"/>
      <c r="O9" s="55"/>
      <c r="P9" s="55">
        <v>1500</v>
      </c>
    </row>
    <row r="10" spans="2:16" x14ac:dyDescent="0.35">
      <c r="B10" s="50">
        <v>43905</v>
      </c>
      <c r="C10" s="51" t="s">
        <v>44</v>
      </c>
      <c r="D10" s="81" t="s">
        <v>53</v>
      </c>
      <c r="E10" s="81" t="s">
        <v>11</v>
      </c>
      <c r="F10" s="81"/>
      <c r="G10" s="81"/>
      <c r="H10" s="52">
        <v>496</v>
      </c>
      <c r="I10" s="95"/>
      <c r="J10" s="54">
        <v>45.09</v>
      </c>
      <c r="K10" s="56"/>
      <c r="L10" s="51"/>
      <c r="M10" s="54">
        <v>450.91</v>
      </c>
      <c r="N10" s="51"/>
      <c r="O10" s="51"/>
      <c r="P10" s="55"/>
    </row>
    <row r="11" spans="2:16" x14ac:dyDescent="0.35">
      <c r="B11" s="50">
        <v>43909</v>
      </c>
      <c r="C11" s="51" t="s">
        <v>44</v>
      </c>
      <c r="D11" s="81" t="s">
        <v>76</v>
      </c>
      <c r="E11" s="81">
        <v>188</v>
      </c>
      <c r="F11" s="81"/>
      <c r="G11" s="81"/>
      <c r="H11" s="52">
        <v>198</v>
      </c>
      <c r="I11" s="95"/>
      <c r="J11" s="54">
        <v>18</v>
      </c>
      <c r="K11" s="56"/>
      <c r="L11" s="51"/>
      <c r="M11" s="54">
        <v>180</v>
      </c>
      <c r="N11" s="51"/>
      <c r="O11" s="51"/>
      <c r="P11" s="54"/>
    </row>
    <row r="12" spans="2:16" x14ac:dyDescent="0.35">
      <c r="B12" s="50">
        <v>43921</v>
      </c>
      <c r="C12" s="100" t="s">
        <v>46</v>
      </c>
      <c r="D12" s="81" t="s">
        <v>77</v>
      </c>
      <c r="E12" s="81" t="s">
        <v>75</v>
      </c>
      <c r="F12" s="81"/>
      <c r="G12" s="81"/>
      <c r="H12" s="52">
        <v>1100</v>
      </c>
      <c r="I12" s="111"/>
      <c r="J12" s="54">
        <v>100</v>
      </c>
      <c r="K12" s="56"/>
      <c r="L12" s="55"/>
      <c r="M12" s="54"/>
      <c r="N12" s="51"/>
      <c r="O12" s="55">
        <v>1000</v>
      </c>
      <c r="P12" s="54"/>
    </row>
    <row r="13" spans="2:16" x14ac:dyDescent="0.35">
      <c r="B13" s="50"/>
      <c r="C13" s="100" t="s">
        <v>44</v>
      </c>
      <c r="D13" s="81" t="s">
        <v>78</v>
      </c>
      <c r="E13" s="81">
        <v>189</v>
      </c>
      <c r="F13" s="81"/>
      <c r="G13" s="81"/>
      <c r="H13" s="52">
        <v>528</v>
      </c>
      <c r="I13" s="34"/>
      <c r="J13" s="54">
        <v>48</v>
      </c>
      <c r="K13" s="56"/>
      <c r="L13" s="55"/>
      <c r="M13" s="54">
        <v>480</v>
      </c>
      <c r="N13" s="51"/>
      <c r="O13" s="55"/>
      <c r="P13" s="54"/>
    </row>
    <row r="14" spans="2:16" x14ac:dyDescent="0.35">
      <c r="B14" s="50"/>
      <c r="C14" s="101"/>
      <c r="D14" s="81"/>
      <c r="E14" s="87"/>
      <c r="F14" s="81"/>
      <c r="G14" s="81"/>
      <c r="H14" s="96"/>
      <c r="I14" s="34"/>
      <c r="J14" s="98"/>
      <c r="K14" s="98"/>
      <c r="L14" s="51"/>
      <c r="M14" s="54"/>
      <c r="N14" s="51"/>
      <c r="O14" s="51"/>
      <c r="P14" s="55"/>
    </row>
    <row r="15" spans="2:16" x14ac:dyDescent="0.35">
      <c r="B15" s="50"/>
      <c r="C15" s="86"/>
      <c r="D15" s="87"/>
      <c r="E15" s="87"/>
      <c r="F15" s="87"/>
      <c r="G15" s="87"/>
      <c r="H15" s="96"/>
      <c r="I15" s="97"/>
      <c r="J15" s="98"/>
      <c r="K15" s="99"/>
      <c r="L15" s="86"/>
      <c r="M15" s="98"/>
      <c r="N15" s="86"/>
      <c r="O15" s="86"/>
      <c r="P15" s="91"/>
    </row>
    <row r="16" spans="2:16" x14ac:dyDescent="0.35">
      <c r="B16" s="50"/>
      <c r="C16" s="86"/>
      <c r="D16" s="87"/>
      <c r="E16" s="87"/>
      <c r="F16" s="87"/>
      <c r="G16" s="87"/>
      <c r="H16" s="96"/>
      <c r="I16" s="97"/>
      <c r="J16" s="98"/>
      <c r="K16" s="99"/>
      <c r="L16" s="86"/>
      <c r="M16" s="98"/>
      <c r="N16" s="86"/>
      <c r="O16" s="86"/>
      <c r="P16" s="91"/>
    </row>
    <row r="17" spans="2:18" x14ac:dyDescent="0.35">
      <c r="B17" s="50"/>
      <c r="C17" s="86"/>
      <c r="D17" s="87"/>
      <c r="E17" s="87"/>
      <c r="F17" s="87"/>
      <c r="G17" s="87"/>
      <c r="H17" s="96"/>
      <c r="I17" s="97"/>
      <c r="J17" s="98"/>
      <c r="K17" s="99"/>
      <c r="L17" s="86"/>
      <c r="M17" s="98"/>
      <c r="N17" s="86"/>
      <c r="O17" s="86"/>
      <c r="P17" s="91"/>
    </row>
    <row r="18" spans="2:18" ht="15" thickBot="1" x14ac:dyDescent="0.4">
      <c r="B18" s="57"/>
      <c r="C18" s="58"/>
      <c r="D18" s="92"/>
      <c r="E18" s="58"/>
      <c r="F18" s="59"/>
      <c r="G18" s="59"/>
      <c r="H18" s="59"/>
      <c r="I18" s="61"/>
      <c r="J18" s="60"/>
      <c r="K18" s="60"/>
      <c r="L18" s="60"/>
      <c r="M18" s="60"/>
      <c r="N18" s="60"/>
      <c r="O18" s="60"/>
      <c r="P18" s="60"/>
    </row>
    <row r="21" spans="2:18" x14ac:dyDescent="0.35">
      <c r="B21" s="118" t="s">
        <v>56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</row>
    <row r="22" spans="2:18" ht="15" thickBot="1" x14ac:dyDescent="0.4"/>
    <row r="23" spans="2:18" ht="58.5" thickBot="1" x14ac:dyDescent="0.4">
      <c r="B23" s="39" t="s">
        <v>2</v>
      </c>
      <c r="C23" s="39" t="s">
        <v>35</v>
      </c>
      <c r="D23" s="40" t="s">
        <v>36</v>
      </c>
      <c r="E23" s="40" t="s">
        <v>37</v>
      </c>
      <c r="F23" s="40" t="s">
        <v>38</v>
      </c>
      <c r="G23" s="41" t="s">
        <v>39</v>
      </c>
      <c r="H23" s="42" t="s">
        <v>40</v>
      </c>
      <c r="I23" s="43"/>
      <c r="J23" s="44" t="s">
        <v>41</v>
      </c>
      <c r="K23" s="40" t="s">
        <v>42</v>
      </c>
      <c r="L23" s="45" t="s">
        <v>43</v>
      </c>
      <c r="M23" s="45" t="s">
        <v>44</v>
      </c>
      <c r="N23" s="40" t="s">
        <v>45</v>
      </c>
      <c r="O23" s="45" t="s">
        <v>46</v>
      </c>
      <c r="P23" s="45" t="s">
        <v>47</v>
      </c>
    </row>
    <row r="24" spans="2:18" x14ac:dyDescent="0.35">
      <c r="B24" s="46">
        <v>43892</v>
      </c>
      <c r="C24" s="47" t="s">
        <v>70</v>
      </c>
      <c r="D24" s="80" t="s">
        <v>48</v>
      </c>
      <c r="E24" s="80">
        <v>183</v>
      </c>
      <c r="F24" s="47">
        <v>10</v>
      </c>
      <c r="G24" s="47">
        <v>100</v>
      </c>
      <c r="H24" s="48">
        <v>1595</v>
      </c>
      <c r="I24" s="93"/>
      <c r="J24" s="49"/>
      <c r="K24" s="49"/>
      <c r="L24" s="49">
        <v>1595</v>
      </c>
      <c r="M24" s="49"/>
      <c r="N24" s="47"/>
      <c r="O24" s="47"/>
      <c r="P24" s="47"/>
    </row>
    <row r="25" spans="2:18" x14ac:dyDescent="0.35">
      <c r="B25" s="50"/>
      <c r="C25" s="51" t="s">
        <v>71</v>
      </c>
      <c r="D25" s="81" t="s">
        <v>49</v>
      </c>
      <c r="E25" s="81">
        <v>184</v>
      </c>
      <c r="F25" s="51">
        <v>8</v>
      </c>
      <c r="G25" s="51">
        <v>80</v>
      </c>
      <c r="H25" s="52">
        <v>1350</v>
      </c>
      <c r="I25" s="95"/>
      <c r="J25" s="54"/>
      <c r="K25" s="54"/>
      <c r="L25" s="54">
        <v>1350</v>
      </c>
      <c r="M25" s="54"/>
      <c r="N25" s="54"/>
      <c r="O25" s="51"/>
      <c r="P25" s="51"/>
    </row>
    <row r="26" spans="2:18" x14ac:dyDescent="0.35">
      <c r="B26" s="50"/>
      <c r="C26" s="51" t="s">
        <v>72</v>
      </c>
      <c r="D26" s="81" t="s">
        <v>50</v>
      </c>
      <c r="E26" s="81">
        <v>185</v>
      </c>
      <c r="F26" s="51"/>
      <c r="G26" s="51"/>
      <c r="H26" s="52">
        <v>2100</v>
      </c>
      <c r="I26" s="53"/>
      <c r="J26" s="54"/>
      <c r="K26" s="54"/>
      <c r="L26" s="54">
        <v>2100</v>
      </c>
      <c r="M26" s="54"/>
      <c r="N26" s="51"/>
      <c r="O26" s="55"/>
      <c r="P26" s="51"/>
    </row>
    <row r="27" spans="2:18" x14ac:dyDescent="0.35">
      <c r="B27" s="50"/>
      <c r="C27" s="51" t="s">
        <v>45</v>
      </c>
      <c r="D27" s="81" t="s">
        <v>51</v>
      </c>
      <c r="E27" s="81">
        <v>186</v>
      </c>
      <c r="F27" s="51"/>
      <c r="G27" s="51"/>
      <c r="H27" s="52">
        <v>3500</v>
      </c>
      <c r="I27" s="94"/>
      <c r="J27" s="54"/>
      <c r="K27" s="54"/>
      <c r="L27" s="54"/>
      <c r="M27" s="54"/>
      <c r="N27" s="55">
        <v>3500</v>
      </c>
      <c r="O27" s="55"/>
      <c r="P27" s="51"/>
    </row>
    <row r="28" spans="2:18" x14ac:dyDescent="0.35">
      <c r="B28" s="50"/>
      <c r="C28" s="51" t="s">
        <v>73</v>
      </c>
      <c r="D28" s="81" t="s">
        <v>52</v>
      </c>
      <c r="E28" s="81">
        <v>187</v>
      </c>
      <c r="F28" s="51">
        <v>4</v>
      </c>
      <c r="G28" s="51">
        <v>40</v>
      </c>
      <c r="H28" s="52">
        <v>1500</v>
      </c>
      <c r="I28" s="94"/>
      <c r="J28" s="54"/>
      <c r="K28" s="54"/>
      <c r="L28" s="54"/>
      <c r="M28" s="54"/>
      <c r="N28" s="51"/>
      <c r="O28" s="55"/>
      <c r="P28" s="55">
        <v>1500</v>
      </c>
      <c r="R28" t="s">
        <v>82</v>
      </c>
    </row>
    <row r="29" spans="2:18" x14ac:dyDescent="0.35">
      <c r="B29" s="50">
        <v>43905</v>
      </c>
      <c r="C29" s="51" t="s">
        <v>44</v>
      </c>
      <c r="D29" s="81" t="s">
        <v>53</v>
      </c>
      <c r="E29" s="81" t="s">
        <v>11</v>
      </c>
      <c r="F29" s="51"/>
      <c r="G29" s="51"/>
      <c r="H29" s="52">
        <v>496</v>
      </c>
      <c r="I29" s="94"/>
      <c r="J29" s="54">
        <v>45.09</v>
      </c>
      <c r="K29" s="56"/>
      <c r="L29" s="51"/>
      <c r="M29" s="54">
        <v>450.91</v>
      </c>
      <c r="N29" s="51"/>
      <c r="O29" s="51"/>
      <c r="P29" s="55"/>
    </row>
    <row r="30" spans="2:18" x14ac:dyDescent="0.35">
      <c r="B30" s="50">
        <v>43909</v>
      </c>
      <c r="C30" s="51" t="s">
        <v>44</v>
      </c>
      <c r="D30" s="81" t="s">
        <v>76</v>
      </c>
      <c r="E30" s="81">
        <v>188</v>
      </c>
      <c r="F30" s="51"/>
      <c r="G30" s="51"/>
      <c r="H30" s="52">
        <v>198</v>
      </c>
      <c r="I30" s="94"/>
      <c r="J30" s="54">
        <v>18</v>
      </c>
      <c r="K30" s="56"/>
      <c r="L30" s="51"/>
      <c r="M30" s="54">
        <v>180</v>
      </c>
      <c r="N30" s="51"/>
      <c r="O30" s="51"/>
      <c r="P30" s="54"/>
    </row>
    <row r="31" spans="2:18" x14ac:dyDescent="0.35">
      <c r="B31" s="50">
        <v>43921</v>
      </c>
      <c r="C31" s="100" t="s">
        <v>46</v>
      </c>
      <c r="D31" s="81" t="s">
        <v>77</v>
      </c>
      <c r="E31" s="81">
        <v>189</v>
      </c>
      <c r="F31" s="51"/>
      <c r="G31" s="51"/>
      <c r="H31" s="52">
        <v>1100</v>
      </c>
      <c r="I31" s="34"/>
      <c r="J31" s="54">
        <v>100</v>
      </c>
      <c r="K31" s="56"/>
      <c r="L31" s="55"/>
      <c r="M31" s="54"/>
      <c r="N31" s="51"/>
      <c r="O31" s="55">
        <v>1000</v>
      </c>
      <c r="P31" s="54"/>
    </row>
    <row r="32" spans="2:18" x14ac:dyDescent="0.35">
      <c r="B32" s="50"/>
      <c r="C32" s="100" t="s">
        <v>44</v>
      </c>
      <c r="D32" s="81" t="s">
        <v>78</v>
      </c>
      <c r="E32" s="81">
        <v>190</v>
      </c>
      <c r="F32" s="51"/>
      <c r="G32" s="51"/>
      <c r="H32" s="52">
        <v>528</v>
      </c>
      <c r="I32" s="34"/>
      <c r="J32" s="54">
        <v>48</v>
      </c>
      <c r="K32" s="56"/>
      <c r="L32" s="55"/>
      <c r="M32" s="54">
        <v>480</v>
      </c>
      <c r="N32" s="51"/>
      <c r="O32" s="55"/>
      <c r="P32" s="54"/>
    </row>
    <row r="33" spans="2:16" x14ac:dyDescent="0.35">
      <c r="B33" s="50"/>
      <c r="C33" s="101"/>
      <c r="D33" s="81"/>
      <c r="E33" s="87"/>
      <c r="F33" s="51"/>
      <c r="G33" s="51"/>
      <c r="H33" s="112"/>
      <c r="I33" s="111"/>
      <c r="J33" s="98"/>
      <c r="K33" s="98"/>
      <c r="L33" s="51"/>
      <c r="M33" s="54"/>
      <c r="N33" s="51"/>
      <c r="O33" s="51"/>
      <c r="P33" s="55"/>
    </row>
    <row r="34" spans="2:16" x14ac:dyDescent="0.35">
      <c r="B34" s="50"/>
      <c r="C34" s="86"/>
      <c r="D34" s="87"/>
      <c r="E34" s="87"/>
      <c r="F34" s="86"/>
      <c r="G34" s="86"/>
      <c r="H34" s="112"/>
      <c r="I34" s="113"/>
      <c r="J34" s="98"/>
      <c r="K34" s="99"/>
      <c r="L34" s="86"/>
      <c r="M34" s="98"/>
      <c r="N34" s="86"/>
      <c r="O34" s="86"/>
      <c r="P34" s="91"/>
    </row>
    <row r="35" spans="2:16" x14ac:dyDescent="0.35">
      <c r="B35" s="50"/>
      <c r="C35" s="86"/>
      <c r="D35" s="87"/>
      <c r="E35" s="87"/>
      <c r="F35" s="86"/>
      <c r="G35" s="86"/>
      <c r="H35" s="112"/>
      <c r="I35" s="113"/>
      <c r="J35" s="98"/>
      <c r="K35" s="99"/>
      <c r="L35" s="86"/>
      <c r="M35" s="98"/>
      <c r="N35" s="86"/>
      <c r="O35" s="86"/>
      <c r="P35" s="91"/>
    </row>
    <row r="36" spans="2:16" x14ac:dyDescent="0.35">
      <c r="B36" s="50"/>
      <c r="C36" s="86"/>
      <c r="D36" s="87"/>
      <c r="E36" s="87"/>
      <c r="F36" s="86"/>
      <c r="G36" s="86"/>
      <c r="H36" s="112"/>
      <c r="I36" s="113"/>
      <c r="J36" s="98"/>
      <c r="K36" s="99"/>
      <c r="L36" s="86"/>
      <c r="M36" s="98"/>
      <c r="N36" s="86"/>
      <c r="O36" s="86"/>
      <c r="P36" s="91"/>
    </row>
    <row r="37" spans="2:16" ht="15" thickBot="1" x14ac:dyDescent="0.4">
      <c r="B37" s="57"/>
      <c r="C37" s="58"/>
      <c r="D37" s="92"/>
      <c r="E37" s="58"/>
      <c r="F37" s="59">
        <f>SUM(F24:F36)</f>
        <v>22</v>
      </c>
      <c r="G37" s="59">
        <f>SUM(G24:G36)</f>
        <v>220</v>
      </c>
      <c r="H37" s="59">
        <f>SUM(H24:H36)</f>
        <v>12367</v>
      </c>
      <c r="I37" s="61"/>
      <c r="J37" s="60">
        <f>SUM(J24:J36)</f>
        <v>211.09</v>
      </c>
      <c r="K37" s="60">
        <f t="shared" ref="K37:P37" si="0">SUM(K24:K36)</f>
        <v>0</v>
      </c>
      <c r="L37" s="60">
        <f t="shared" si="0"/>
        <v>5045</v>
      </c>
      <c r="M37" s="60">
        <f t="shared" si="0"/>
        <v>1110.9100000000001</v>
      </c>
      <c r="N37" s="60">
        <f t="shared" si="0"/>
        <v>3500</v>
      </c>
      <c r="O37" s="60">
        <f t="shared" si="0"/>
        <v>1000</v>
      </c>
      <c r="P37" s="60">
        <f t="shared" si="0"/>
        <v>1500</v>
      </c>
    </row>
    <row r="38" spans="2:16" x14ac:dyDescent="0.35">
      <c r="B38" s="62"/>
      <c r="H38" s="26"/>
      <c r="I38" s="26"/>
      <c r="J38" s="26"/>
      <c r="K38" s="63"/>
      <c r="M38" s="26"/>
      <c r="P38" s="24"/>
    </row>
  </sheetData>
  <mergeCells count="2">
    <mergeCell ref="B21:P21"/>
    <mergeCell ref="B2:P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5EB5-40E4-4D31-AB77-6E44F442B29A}">
  <dimension ref="B3:I14"/>
  <sheetViews>
    <sheetView workbookViewId="0">
      <selection activeCell="F20" sqref="F20"/>
    </sheetView>
  </sheetViews>
  <sheetFormatPr defaultRowHeight="14.5" x14ac:dyDescent="0.35"/>
  <cols>
    <col min="3" max="3" width="20.6328125" customWidth="1"/>
    <col min="5" max="5" width="7.7265625" bestFit="1" customWidth="1"/>
    <col min="7" max="7" width="20.6328125" customWidth="1"/>
  </cols>
  <sheetData>
    <row r="3" spans="2:9" ht="15" thickBot="1" x14ac:dyDescent="0.4">
      <c r="I3">
        <v>100</v>
      </c>
    </row>
    <row r="4" spans="2:9" ht="15" thickBot="1" x14ac:dyDescent="0.4">
      <c r="B4" s="120" t="s">
        <v>79</v>
      </c>
      <c r="C4" s="121"/>
      <c r="D4" s="121"/>
      <c r="E4" s="121"/>
      <c r="F4" s="121"/>
      <c r="G4" s="121"/>
      <c r="H4" s="121"/>
      <c r="I4" s="122"/>
    </row>
    <row r="5" spans="2:9" ht="15" thickBot="1" x14ac:dyDescent="0.4">
      <c r="B5" s="16" t="s">
        <v>2</v>
      </c>
      <c r="C5" s="16" t="s">
        <v>35</v>
      </c>
      <c r="D5" s="16" t="s">
        <v>36</v>
      </c>
      <c r="E5" s="18" t="s">
        <v>80</v>
      </c>
      <c r="F5" s="16" t="s">
        <v>2</v>
      </c>
      <c r="G5" s="16" t="s">
        <v>35</v>
      </c>
      <c r="H5" s="16" t="s">
        <v>36</v>
      </c>
      <c r="I5" s="19" t="s">
        <v>80</v>
      </c>
    </row>
    <row r="6" spans="2:9" x14ac:dyDescent="0.35">
      <c r="B6" s="129"/>
      <c r="C6" s="130"/>
      <c r="D6" s="130"/>
      <c r="E6" s="131"/>
      <c r="F6" s="132"/>
      <c r="G6" s="129"/>
      <c r="H6" s="129"/>
      <c r="I6" s="133"/>
    </row>
    <row r="7" spans="2:9" x14ac:dyDescent="0.35">
      <c r="B7" s="129"/>
      <c r="C7" s="130"/>
      <c r="D7" s="130"/>
      <c r="E7" s="131"/>
      <c r="F7" s="132"/>
      <c r="G7" s="130"/>
      <c r="H7" s="130"/>
      <c r="I7" s="131"/>
    </row>
    <row r="8" spans="2:9" ht="15" thickBot="1" x14ac:dyDescent="0.4">
      <c r="B8" s="130"/>
      <c r="C8" s="130"/>
      <c r="D8" s="130"/>
      <c r="E8" s="134">
        <f>SUM(E6:E7)</f>
        <v>0</v>
      </c>
      <c r="F8" s="135"/>
      <c r="G8" s="130"/>
      <c r="H8" s="130"/>
      <c r="I8" s="136">
        <f>SUM(I6:I7)</f>
        <v>0</v>
      </c>
    </row>
    <row r="9" spans="2:9" ht="15" thickTop="1" x14ac:dyDescent="0.35">
      <c r="B9" s="129"/>
      <c r="C9" s="130"/>
      <c r="D9" s="130"/>
      <c r="E9" s="131">
        <f>I7</f>
        <v>0</v>
      </c>
      <c r="F9" s="135"/>
      <c r="G9" s="130"/>
      <c r="H9" s="130"/>
      <c r="I9" s="130"/>
    </row>
    <row r="10" spans="2:9" x14ac:dyDescent="0.35">
      <c r="B10" s="137"/>
      <c r="C10" s="137"/>
      <c r="D10" s="137"/>
      <c r="E10" s="137"/>
      <c r="F10" s="137"/>
      <c r="G10" s="137"/>
      <c r="H10" s="137"/>
      <c r="I10" s="137"/>
    </row>
    <row r="11" spans="2:9" x14ac:dyDescent="0.35">
      <c r="B11" s="137"/>
      <c r="C11" s="137"/>
      <c r="D11" s="137"/>
      <c r="E11" s="137"/>
      <c r="F11" s="137"/>
      <c r="G11" s="137"/>
      <c r="H11" s="137"/>
      <c r="I11" s="137"/>
    </row>
    <row r="12" spans="2:9" x14ac:dyDescent="0.35">
      <c r="B12" s="137"/>
      <c r="C12" s="137"/>
      <c r="D12" s="137"/>
      <c r="E12" s="137"/>
      <c r="F12" s="137"/>
      <c r="G12" s="137"/>
      <c r="H12" s="137"/>
      <c r="I12" s="137"/>
    </row>
    <row r="13" spans="2:9" x14ac:dyDescent="0.35">
      <c r="B13" s="137"/>
      <c r="C13" s="137"/>
      <c r="D13" s="137"/>
      <c r="E13" s="137"/>
      <c r="F13" s="137"/>
      <c r="G13" s="137"/>
      <c r="H13" s="137"/>
      <c r="I13" s="137"/>
    </row>
    <row r="14" spans="2:9" x14ac:dyDescent="0.35">
      <c r="B14" s="137"/>
      <c r="C14" s="137"/>
      <c r="D14" s="137"/>
      <c r="E14" s="137"/>
      <c r="F14" s="137"/>
      <c r="G14" s="137"/>
      <c r="H14" s="137"/>
      <c r="I14" s="137"/>
    </row>
  </sheetData>
  <mergeCells count="1">
    <mergeCell ref="B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15F0-AA8E-46EF-B191-DB84F2231063}">
  <dimension ref="B1:E16"/>
  <sheetViews>
    <sheetView workbookViewId="0">
      <selection activeCell="E23" sqref="E23"/>
    </sheetView>
  </sheetViews>
  <sheetFormatPr defaultRowHeight="14.5" x14ac:dyDescent="0.35"/>
  <cols>
    <col min="2" max="2" width="35.26953125" customWidth="1"/>
    <col min="4" max="4" width="8.90625" bestFit="1" customWidth="1"/>
  </cols>
  <sheetData>
    <row r="1" spans="2:5" ht="15" thickBot="1" x14ac:dyDescent="0.4"/>
    <row r="2" spans="2:5" x14ac:dyDescent="0.35">
      <c r="B2" s="123" t="s">
        <v>54</v>
      </c>
      <c r="C2" s="124"/>
      <c r="D2" s="124"/>
      <c r="E2" s="125"/>
    </row>
    <row r="3" spans="2:5" ht="15" thickBot="1" x14ac:dyDescent="0.4">
      <c r="B3" s="126" t="s">
        <v>55</v>
      </c>
      <c r="C3" s="127"/>
      <c r="D3" s="127"/>
      <c r="E3" s="128"/>
    </row>
    <row r="4" spans="2:5" x14ac:dyDescent="0.35">
      <c r="B4" s="36"/>
      <c r="C4" s="37"/>
      <c r="D4" s="37"/>
      <c r="E4" s="38"/>
    </row>
    <row r="5" spans="2:5" x14ac:dyDescent="0.35">
      <c r="B5" s="138" t="s">
        <v>24</v>
      </c>
      <c r="C5" s="139"/>
      <c r="D5" s="140"/>
      <c r="E5" s="141"/>
    </row>
    <row r="6" spans="2:5" x14ac:dyDescent="0.35">
      <c r="B6" s="142" t="s">
        <v>25</v>
      </c>
      <c r="C6" s="143"/>
      <c r="D6" s="144"/>
      <c r="E6" s="141"/>
    </row>
    <row r="7" spans="2:5" ht="15" thickBot="1" x14ac:dyDescent="0.4">
      <c r="B7" s="142"/>
      <c r="C7" s="145"/>
      <c r="D7" s="145"/>
      <c r="E7" s="141"/>
    </row>
    <row r="8" spans="2:5" x14ac:dyDescent="0.35">
      <c r="B8" s="142"/>
      <c r="C8" s="139"/>
      <c r="D8" s="146">
        <f>D5+D7</f>
        <v>0</v>
      </c>
      <c r="E8" s="141"/>
    </row>
    <row r="9" spans="2:5" x14ac:dyDescent="0.35">
      <c r="B9" s="142"/>
      <c r="C9" s="139"/>
      <c r="D9" s="139"/>
      <c r="E9" s="141"/>
    </row>
    <row r="10" spans="2:5" x14ac:dyDescent="0.35">
      <c r="B10" s="142" t="s">
        <v>26</v>
      </c>
      <c r="C10" s="139"/>
      <c r="D10" s="139"/>
      <c r="E10" s="141"/>
    </row>
    <row r="11" spans="2:5" x14ac:dyDescent="0.35">
      <c r="B11" s="147"/>
      <c r="C11" s="143"/>
      <c r="D11" s="139"/>
      <c r="E11" s="141"/>
    </row>
    <row r="12" spans="2:5" x14ac:dyDescent="0.35">
      <c r="B12" s="147"/>
      <c r="C12" s="143"/>
      <c r="D12" s="139"/>
      <c r="E12" s="141"/>
    </row>
    <row r="13" spans="2:5" ht="15" thickBot="1" x14ac:dyDescent="0.4">
      <c r="B13" s="147"/>
      <c r="C13" s="145"/>
      <c r="D13" s="145">
        <f>C11+C12+C13</f>
        <v>0</v>
      </c>
      <c r="E13" s="141"/>
    </row>
    <row r="14" spans="2:5" x14ac:dyDescent="0.35">
      <c r="B14" s="138" t="s">
        <v>27</v>
      </c>
      <c r="C14" s="139"/>
      <c r="D14" s="140">
        <f>D8-D13</f>
        <v>0</v>
      </c>
      <c r="E14" s="141"/>
    </row>
    <row r="15" spans="2:5" x14ac:dyDescent="0.35">
      <c r="B15" s="142"/>
      <c r="C15" s="139"/>
      <c r="D15" s="139"/>
      <c r="E15" s="141"/>
    </row>
    <row r="16" spans="2:5" ht="15" thickBot="1" x14ac:dyDescent="0.4">
      <c r="B16" s="148"/>
      <c r="C16" s="149"/>
      <c r="D16" s="149"/>
      <c r="E16" s="150"/>
    </row>
  </sheetData>
  <mergeCells count="2">
    <mergeCell ref="B2:E2"/>
    <mergeCell ref="B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2FF1-3DA2-4A08-9979-28D17A9E44FB}">
  <dimension ref="A1"/>
  <sheetViews>
    <sheetView topLeftCell="A22" workbookViewId="0">
      <selection activeCell="P52" sqref="P5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E62BC-1E98-4F68-96AF-8B3843F14DD2}">
  <dimension ref="A1"/>
  <sheetViews>
    <sheetView topLeftCell="A13" workbookViewId="0">
      <selection activeCell="R63" sqref="R63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0EF76E-87CB-442A-8113-0722D9ECEE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B37D31-4B93-460C-B087-AACADAA85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AB0311-FFCE-47CD-AE34-1873A1CE70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Bank Statement</vt:lpstr>
      <vt:lpstr>Cash Receipts</vt:lpstr>
      <vt:lpstr>Cash Payments</vt:lpstr>
      <vt:lpstr>Bank Ledger</vt:lpstr>
      <vt:lpstr>Reconciliation Statement</vt:lpstr>
      <vt:lpstr>Xero Business Reconciliation</vt:lpstr>
      <vt:lpstr>Xero Savings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Estelle Zivanovic</cp:lastModifiedBy>
  <dcterms:created xsi:type="dcterms:W3CDTF">2021-05-30T14:38:51Z</dcterms:created>
  <dcterms:modified xsi:type="dcterms:W3CDTF">2021-06-18T09:48:51Z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