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For upload/"/>
    </mc:Choice>
  </mc:AlternateContent>
  <xr:revisionPtr revIDLastSave="13" documentId="14_{66A305BF-BDE9-41DC-851B-29C998A22AC6}" xr6:coauthVersionLast="47" xr6:coauthVersionMax="47" xr10:uidLastSave="{3EC9D1EA-54FE-4975-9358-3A57AF25AD42}"/>
  <bookViews>
    <workbookView xWindow="-75" yWindow="-16320" windowWidth="29040" windowHeight="15840" tabRatio="888" activeTab="4" xr2:uid="{00000000-000D-0000-FFFF-FFFF00000000}"/>
  </bookViews>
  <sheets>
    <sheet name="FNSACC321 Cover Page" sheetId="39" r:id="rId1"/>
    <sheet name="March 2022 CPJ AG" sheetId="60" r:id="rId2"/>
    <sheet name="March 2022 CRJ AG" sheetId="62" r:id="rId3"/>
    <sheet name="GL Cash at Bank AG" sheetId="63" r:id="rId4"/>
    <sheet name="Bank Rec Statement March 22 AG" sheetId="61" r:id="rId5"/>
    <sheet name="Task 3 - Trial Balance" sheetId="44" state="hidden" r:id="rId6"/>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61" l="1"/>
  <c r="J16" i="61"/>
  <c r="J11" i="61"/>
  <c r="K10" i="63"/>
  <c r="G10" i="63"/>
  <c r="G11" i="63"/>
  <c r="M29" i="62"/>
  <c r="I10" i="61" l="1"/>
  <c r="I9" i="61"/>
  <c r="I14" i="61"/>
  <c r="I13" i="61"/>
  <c r="K22" i="60"/>
  <c r="K8" i="63" s="1"/>
  <c r="G9" i="63"/>
  <c r="N29" i="62"/>
  <c r="L29" i="62"/>
  <c r="K29" i="62"/>
  <c r="P22" i="60"/>
  <c r="O22" i="60"/>
  <c r="N22" i="60"/>
  <c r="M22" i="60"/>
  <c r="L22" i="60"/>
  <c r="J22" i="60"/>
  <c r="I22" i="60"/>
  <c r="H22" i="60"/>
  <c r="I29" i="62"/>
  <c r="J29" i="62"/>
  <c r="O29" i="62"/>
  <c r="P29" i="62"/>
  <c r="H29" i="62"/>
  <c r="J10" i="61" l="1"/>
  <c r="D39" i="44" l="1"/>
  <c r="E39" i="44"/>
</calcChain>
</file>

<file path=xl/sharedStrings.xml><?xml version="1.0" encoding="utf-8"?>
<sst xmlns="http://schemas.openxmlformats.org/spreadsheetml/2006/main" count="216" uniqueCount="116">
  <si>
    <t>FNSACC321 Process financial transactions and extract interim reports</t>
  </si>
  <si>
    <t>ASSESSOR GUIDE</t>
  </si>
  <si>
    <r>
      <rPr>
        <b/>
        <sz val="22"/>
        <color theme="1"/>
        <rFont val="Arial"/>
        <family val="2"/>
      </rPr>
      <t>Assessment 2</t>
    </r>
    <r>
      <rPr>
        <sz val="22"/>
        <color theme="1"/>
        <rFont val="Arial"/>
        <family val="2"/>
      </rPr>
      <t>: Task 2</t>
    </r>
  </si>
  <si>
    <r>
      <rPr>
        <b/>
        <sz val="16"/>
        <color theme="1"/>
        <rFont val="Simplon Norm"/>
        <family val="2"/>
      </rPr>
      <t xml:space="preserve">Instructions </t>
    </r>
    <r>
      <rPr>
        <sz val="16"/>
        <color theme="1"/>
        <rFont val="Simplon Norm"/>
        <family val="2"/>
      </rPr>
      <t xml:space="preserve">
This workbook is required to be completed and submitted as part of your assessment. 
You will be instructed to complete this workbook in Assessment 2: Task 2.
Each tab needs to be completed in accordance with the task instruction.
Ensure you save this workbook under the naming convention: FNSACC321_Case Study_A2T2 Workbook_Student Name			
</t>
    </r>
    <r>
      <rPr>
        <sz val="14"/>
        <color theme="1"/>
        <rFont val="Arial"/>
        <family val="2"/>
      </rPr>
      <t xml:space="preserve">								
								</t>
    </r>
  </si>
  <si>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</si>
  <si>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Cash Payments Journal - Isla &amp; Co Pty Ltd - March 2022</t>
  </si>
  <si>
    <t>CPJ1</t>
  </si>
  <si>
    <t>Date</t>
  </si>
  <si>
    <t>Details</t>
  </si>
  <si>
    <t>Folio</t>
  </si>
  <si>
    <t>Ref</t>
  </si>
  <si>
    <t>Discount Income</t>
  </si>
  <si>
    <t xml:space="preserve">GST </t>
  </si>
  <si>
    <t>Accounts Payable Control</t>
  </si>
  <si>
    <t>Cash at Bank</t>
  </si>
  <si>
    <t>GST</t>
  </si>
  <si>
    <t>Purchases</t>
  </si>
  <si>
    <t>Wages</t>
  </si>
  <si>
    <t>Sundry</t>
  </si>
  <si>
    <t>$</t>
  </si>
  <si>
    <t>Notes for Assessor</t>
  </si>
  <si>
    <t>Telstra Monthly Mobile Cost</t>
  </si>
  <si>
    <t>Direct EFT</t>
  </si>
  <si>
    <t xml:space="preserve">Telephone </t>
  </si>
  <si>
    <t>Student must add this transaction to the CPJ</t>
  </si>
  <si>
    <t>Rags by Rick</t>
  </si>
  <si>
    <t>EFT</t>
  </si>
  <si>
    <t xml:space="preserve">Colonial Mutual </t>
  </si>
  <si>
    <t>Insurance</t>
  </si>
  <si>
    <t>PJ Bell PL</t>
  </si>
  <si>
    <t>Assessment 2 Task 2</t>
  </si>
  <si>
    <t>The Clothing Co</t>
  </si>
  <si>
    <t xml:space="preserve">Isla &amp; Co </t>
  </si>
  <si>
    <t>Petty Cash Impress Cheque</t>
  </si>
  <si>
    <t>Petty Cash</t>
  </si>
  <si>
    <t>Cash Payments Journal March 2022</t>
  </si>
  <si>
    <t>Loan Repayment Com Bank</t>
  </si>
  <si>
    <t>Loan Commonwealth Bank</t>
  </si>
  <si>
    <t>Threads &amp; Things</t>
  </si>
  <si>
    <t>This cheque is unpresented on the March Statement</t>
  </si>
  <si>
    <t>Palisters Pty Ltd</t>
  </si>
  <si>
    <t>Account Fee</t>
  </si>
  <si>
    <t>Bank Fees</t>
  </si>
  <si>
    <t>EFTPOS Fees</t>
  </si>
  <si>
    <t>AGL</t>
  </si>
  <si>
    <t>Utilities</t>
  </si>
  <si>
    <t>CRJ1</t>
  </si>
  <si>
    <t>Discount Expense</t>
  </si>
  <si>
    <t>Accounts Receivable Control</t>
  </si>
  <si>
    <t>Sales</t>
  </si>
  <si>
    <t>Interest</t>
  </si>
  <si>
    <t>Notes for the Assessor</t>
  </si>
  <si>
    <t>EFTPOS Settlement</t>
  </si>
  <si>
    <t>POS</t>
  </si>
  <si>
    <t>Bank Interest</t>
  </si>
  <si>
    <t>Direct</t>
  </si>
  <si>
    <t>Student must add this transaction to the CRJ</t>
  </si>
  <si>
    <t>Jamie Winston Pty Ltd</t>
  </si>
  <si>
    <t>Branch Deposit</t>
  </si>
  <si>
    <t>Cash Receipts Journal March 2022</t>
  </si>
  <si>
    <t>Five Star Music Pty Ltd</t>
  </si>
  <si>
    <t>George Gee Work Wear</t>
  </si>
  <si>
    <t>This deposit was not included on the March Statement</t>
  </si>
  <si>
    <t>Isla &amp; Co Pty Ltd General Ledger (Extract)</t>
  </si>
  <si>
    <t xml:space="preserve">                                </t>
  </si>
  <si>
    <t xml:space="preserve">Cash at Bank </t>
  </si>
  <si>
    <t>Jnl Ref</t>
  </si>
  <si>
    <t>Amount</t>
  </si>
  <si>
    <t>balance b/d</t>
  </si>
  <si>
    <t>Payments</t>
  </si>
  <si>
    <t>CPJ</t>
  </si>
  <si>
    <t>Receipts</t>
  </si>
  <si>
    <t>CRJ</t>
  </si>
  <si>
    <t>Balance c/d</t>
  </si>
  <si>
    <t>General Ledger Extract 31 March 2022</t>
  </si>
  <si>
    <t xml:space="preserve">Isla &amp; Co Pty Ltd Bank Reconciliation Statement </t>
  </si>
  <si>
    <t>as at 31/03/2022</t>
  </si>
  <si>
    <t>Balance as per Bank Statement</t>
  </si>
  <si>
    <t>Add deposits not yet recorded</t>
  </si>
  <si>
    <t>Less unpresented cheques</t>
  </si>
  <si>
    <t>Bank Reconciliation Statement</t>
  </si>
  <si>
    <t>Cheque No</t>
  </si>
  <si>
    <t>Balance as per Cash at Bank Account</t>
  </si>
  <si>
    <t>Trial Balance</t>
  </si>
  <si>
    <t>ISLA &amp; CO</t>
  </si>
  <si>
    <t>As at 30/04/2021</t>
  </si>
  <si>
    <t>Account No</t>
  </si>
  <si>
    <t>Account</t>
  </si>
  <si>
    <t>Debit</t>
  </si>
  <si>
    <t>Credit</t>
  </si>
  <si>
    <t>Sales Returns</t>
  </si>
  <si>
    <t>Freight, Postage &amp; Delivery Outwards</t>
  </si>
  <si>
    <t>Purchase Returns</t>
  </si>
  <si>
    <t>Freight, Postage &amp; Delivery Inwards</t>
  </si>
  <si>
    <t>Advertising &amp; Marketing</t>
  </si>
  <si>
    <t>Bookkeeping</t>
  </si>
  <si>
    <t>Cleaning &amp; Laundry</t>
  </si>
  <si>
    <t>Interest Expense</t>
  </si>
  <si>
    <t>Rent Paid</t>
  </si>
  <si>
    <t>Repairs &amp; Maintenance</t>
  </si>
  <si>
    <t>Wages &amp; Salaries</t>
  </si>
  <si>
    <t>Telephone</t>
  </si>
  <si>
    <t>NAB Business Bank Account 306-234 12345678</t>
  </si>
  <si>
    <t>Cash Drawer</t>
  </si>
  <si>
    <t>Accounts Receivable</t>
  </si>
  <si>
    <t>Stock on Hand</t>
  </si>
  <si>
    <t>Office Equipment</t>
  </si>
  <si>
    <t>Accumulated Depreciation on Office Equipment</t>
  </si>
  <si>
    <t>Furniture &amp; Fittings</t>
  </si>
  <si>
    <t>Accumulated Depreciation Furniture &amp; Fittings</t>
  </si>
  <si>
    <t>Accounts Payable</t>
  </si>
  <si>
    <t>PAYG Withholdings Payable</t>
  </si>
  <si>
    <t>Loans from Joelle</t>
  </si>
  <si>
    <t>Loans NAB</t>
  </si>
  <si>
    <t>Retained Earnings</t>
  </si>
  <si>
    <t>Cash Receipts Journal - Isla &amp; Co Pty Ltd -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</si>
</sst>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48" x14ac:knownFonts="1">
    <font>
      <sz val="12"/>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sz val="14"/>
      <color theme="1"/>
      <name val="Arial"/>
      <family val="2"/>
    </font>
    <font>
      <b/>
      <sz val="16"/>
      <color theme="1"/>
      <name val="Arial"/>
      <family val="2"/>
    </font>
    <font>
      <sz val="16"/>
      <color theme="1"/>
      <name val="Calibri"/>
      <family val="2"/>
      <scheme val="minor"/>
    </font>
    <font>
      <sz val="16"/>
      <color theme="1"/>
      <name val="Arial"/>
      <family val="2"/>
    </font>
    <font>
      <sz val="16"/>
      <color rgb="FF000000"/>
      <name val="Arial"/>
      <family val="2"/>
    </font>
    <font>
      <u/>
      <sz val="11"/>
      <color theme="10"/>
      <name val="Calibri"/>
      <family val="2"/>
      <scheme val="minor"/>
    </font>
    <font>
      <b/>
      <sz val="12"/>
      <color theme="1"/>
      <name val="Arial"/>
      <family val="2"/>
    </font>
    <font>
      <sz val="20"/>
      <color theme="1"/>
      <name val="Calibri"/>
      <family val="2"/>
      <scheme val="minor"/>
    </font>
    <font>
      <sz val="16"/>
      <color rgb="FF0D0D0D"/>
      <name val="Arial"/>
      <family val="2"/>
    </font>
    <font>
      <sz val="22"/>
      <color theme="1"/>
      <name val="Arial"/>
      <family val="2"/>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b/>
      <sz val="22"/>
      <color theme="1"/>
      <name val="Arial"/>
      <family val="2"/>
    </font>
    <font>
      <sz val="12"/>
      <color rgb="FFFF0000"/>
      <name val="Simplon Norm"/>
      <family val="2"/>
    </font>
    <font>
      <b/>
      <sz val="11"/>
      <name val="Simplon Norm"/>
      <family val="2"/>
    </font>
    <font>
      <sz val="10"/>
      <color theme="0"/>
      <name val="Arial"/>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b/>
      <sz val="10"/>
      <name val="Arial"/>
      <family val="2"/>
    </font>
    <font>
      <sz val="10"/>
      <color theme="1"/>
      <name val="Calibri"/>
      <family val="2"/>
      <scheme val="minor"/>
    </font>
    <font>
      <sz val="22"/>
      <color rgb="FFFF0000"/>
      <name val="Arial"/>
      <family val="2"/>
    </font>
    <font>
      <sz val="16"/>
      <color rgb="FFFF0000"/>
      <name val="Arial"/>
      <family val="2"/>
    </font>
    <font>
      <b/>
      <sz val="16"/>
      <color theme="1"/>
      <name val="Simplon Norm"/>
      <family val="2"/>
    </font>
    <font>
      <sz val="16"/>
      <color theme="1"/>
      <name val="Simplon Norm"/>
      <family val="2"/>
    </font>
    <font>
      <b/>
      <sz val="11"/>
      <color theme="0"/>
      <name val="Simplon Norm"/>
      <family val="2"/>
    </font>
    <font>
      <sz val="12"/>
      <color theme="0"/>
      <name val="Simplon Norm"/>
      <family val="2"/>
    </font>
    <font>
      <b/>
      <sz val="10"/>
      <color theme="0"/>
      <name val="Simplon Norm"/>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theme="4" tint="-0.499984740745262"/>
        <bgColor indexed="64"/>
      </patternFill>
    </fill>
    <fill>
      <patternFill patternType="solid">
        <fgColor theme="4" tint="0.79998168889431442"/>
        <bgColor rgb="FF00000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thin">
        <color indexed="64"/>
      </top>
      <bottom style="double">
        <color indexed="64"/>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double">
        <color indexed="64"/>
      </bottom>
      <diagonal/>
    </border>
  </borders>
  <cellStyleXfs count="4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6" fillId="0" borderId="0"/>
    <xf numFmtId="0" fontId="10" fillId="0" borderId="0"/>
    <xf numFmtId="0" fontId="5" fillId="0" borderId="0"/>
    <xf numFmtId="0" fontId="17" fillId="0" borderId="0" applyNumberFormat="0" applyFill="0" applyBorder="0" applyAlignment="0" applyProtection="0"/>
    <xf numFmtId="0" fontId="4" fillId="0" borderId="0"/>
    <xf numFmtId="0" fontId="3" fillId="0" borderId="0"/>
    <xf numFmtId="43" fontId="10" fillId="0" borderId="0" applyFont="0" applyFill="0" applyBorder="0" applyAlignment="0" applyProtection="0"/>
    <xf numFmtId="44" fontId="10" fillId="0" borderId="0" applyFont="0" applyFill="0" applyBorder="0" applyAlignment="0" applyProtection="0"/>
    <xf numFmtId="0" fontId="3" fillId="0" borderId="0"/>
    <xf numFmtId="0" fontId="3" fillId="0" borderId="0"/>
  </cellStyleXfs>
  <cellXfs count="174">
    <xf numFmtId="0" fontId="0" fillId="0" borderId="0" xfId="0"/>
    <xf numFmtId="0" fontId="10" fillId="0" borderId="0" xfId="34"/>
    <xf numFmtId="0" fontId="10" fillId="2" borderId="0" xfId="34" applyFill="1"/>
    <xf numFmtId="0" fontId="11" fillId="2" borderId="0" xfId="34" applyFont="1" applyFill="1"/>
    <xf numFmtId="0" fontId="10" fillId="0" borderId="0" xfId="34" applyAlignment="1">
      <alignment horizontal="left"/>
    </xf>
    <xf numFmtId="0" fontId="13" fillId="0" borderId="0" xfId="34" applyFont="1"/>
    <xf numFmtId="0" fontId="14" fillId="0" borderId="0" xfId="34" applyFont="1"/>
    <xf numFmtId="0" fontId="14" fillId="2" borderId="0" xfId="34" applyFont="1" applyFill="1"/>
    <xf numFmtId="0" fontId="15" fillId="0" borderId="0" xfId="34" applyFont="1"/>
    <xf numFmtId="0" fontId="16" fillId="2" borderId="0" xfId="34" applyFont="1" applyFill="1" applyAlignment="1">
      <alignment horizontal="left" vertical="center"/>
    </xf>
    <xf numFmtId="0" fontId="19" fillId="2" borderId="0" xfId="34" applyFont="1" applyFill="1"/>
    <xf numFmtId="0" fontId="20" fillId="2" borderId="0" xfId="34" applyFont="1" applyFill="1" applyAlignment="1">
      <alignment vertical="center"/>
    </xf>
    <xf numFmtId="0" fontId="15" fillId="2" borderId="0" xfId="34" applyFont="1" applyFill="1"/>
    <xf numFmtId="0" fontId="26" fillId="0" borderId="0" xfId="0" applyFont="1" applyAlignment="1">
      <alignment vertical="center"/>
    </xf>
    <xf numFmtId="4" fontId="26" fillId="4" borderId="17" xfId="0" applyNumberFormat="1" applyFont="1" applyFill="1" applyBorder="1" applyAlignment="1">
      <alignment horizontal="right" vertical="center"/>
    </xf>
    <xf numFmtId="0" fontId="27" fillId="0" borderId="1" xfId="0" applyFont="1" applyBorder="1" applyAlignment="1">
      <alignment vertical="center"/>
    </xf>
    <xf numFmtId="0" fontId="27" fillId="4" borderId="1" xfId="0" applyFont="1" applyFill="1" applyBorder="1" applyAlignment="1">
      <alignment vertical="center"/>
    </xf>
    <xf numFmtId="4" fontId="27" fillId="4" borderId="1" xfId="0" applyNumberFormat="1" applyFont="1" applyFill="1" applyBorder="1" applyAlignment="1">
      <alignment horizontal="right" vertical="center"/>
    </xf>
    <xf numFmtId="0" fontId="27" fillId="0" borderId="2" xfId="0" applyFont="1" applyBorder="1" applyAlignment="1">
      <alignment vertical="center"/>
    </xf>
    <xf numFmtId="0" fontId="27" fillId="4" borderId="2" xfId="0" applyFont="1" applyFill="1" applyBorder="1" applyAlignment="1">
      <alignment vertical="center"/>
    </xf>
    <xf numFmtId="4" fontId="27" fillId="4" borderId="2" xfId="0" applyNumberFormat="1" applyFont="1" applyFill="1" applyBorder="1" applyAlignment="1">
      <alignment horizontal="right" vertical="center"/>
    </xf>
    <xf numFmtId="0" fontId="26" fillId="5" borderId="7" xfId="0" applyFont="1" applyFill="1" applyBorder="1" applyAlignment="1">
      <alignment horizontal="right" vertical="center"/>
    </xf>
    <xf numFmtId="0" fontId="26" fillId="3" borderId="8" xfId="0" applyFont="1" applyFill="1" applyBorder="1" applyAlignment="1">
      <alignment vertical="center"/>
    </xf>
    <xf numFmtId="0" fontId="26" fillId="3" borderId="8" xfId="0" applyFont="1" applyFill="1" applyBorder="1" applyAlignment="1">
      <alignment horizontal="left" vertical="center"/>
    </xf>
    <xf numFmtId="0" fontId="26" fillId="5" borderId="8" xfId="0" applyFont="1" applyFill="1" applyBorder="1" applyAlignment="1">
      <alignment horizontal="right" vertical="center"/>
    </xf>
    <xf numFmtId="2" fontId="27" fillId="4" borderId="1" xfId="0" applyNumberFormat="1" applyFont="1" applyFill="1" applyBorder="1" applyAlignment="1">
      <alignment horizontal="right" vertical="center"/>
    </xf>
    <xf numFmtId="2" fontId="27" fillId="4" borderId="1" xfId="0" applyNumberFormat="1" applyFont="1" applyFill="1" applyBorder="1" applyAlignment="1">
      <alignment vertical="center"/>
    </xf>
    <xf numFmtId="0" fontId="0" fillId="2" borderId="0" xfId="0" applyFill="1"/>
    <xf numFmtId="0" fontId="25" fillId="2" borderId="0" xfId="0" applyFont="1" applyFill="1"/>
    <xf numFmtId="0" fontId="25" fillId="6" borderId="0" xfId="0" applyFont="1" applyFill="1"/>
    <xf numFmtId="0" fontId="0" fillId="2" borderId="0" xfId="0" applyFill="1" applyAlignment="1">
      <alignment wrapText="1"/>
    </xf>
    <xf numFmtId="0" fontId="0" fillId="3" borderId="0" xfId="0" applyFill="1"/>
    <xf numFmtId="0" fontId="32" fillId="3" borderId="0" xfId="0" applyFont="1" applyFill="1"/>
    <xf numFmtId="0" fontId="22" fillId="3" borderId="0" xfId="0" applyFont="1" applyFill="1"/>
    <xf numFmtId="0" fontId="0" fillId="7" borderId="0" xfId="0" applyFill="1"/>
    <xf numFmtId="0" fontId="37" fillId="7" borderId="0" xfId="0" applyFont="1" applyFill="1"/>
    <xf numFmtId="0" fontId="37" fillId="0" borderId="0" xfId="0" applyFont="1"/>
    <xf numFmtId="0" fontId="37" fillId="0" borderId="19" xfId="0" applyFont="1" applyBorder="1"/>
    <xf numFmtId="0" fontId="37" fillId="0" borderId="10" xfId="0" applyFont="1" applyBorder="1"/>
    <xf numFmtId="0" fontId="22" fillId="7" borderId="0" xfId="0" applyFont="1" applyFill="1"/>
    <xf numFmtId="4" fontId="0" fillId="7" borderId="0" xfId="0" applyNumberFormat="1" applyFill="1"/>
    <xf numFmtId="0" fontId="35" fillId="0" borderId="8" xfId="0" applyFont="1" applyBorder="1" applyAlignment="1">
      <alignment horizontal="center"/>
    </xf>
    <xf numFmtId="0" fontId="35" fillId="0" borderId="8" xfId="0" applyFont="1" applyBorder="1" applyAlignment="1">
      <alignment horizontal="center" wrapText="1"/>
    </xf>
    <xf numFmtId="14" fontId="36" fillId="0" borderId="8" xfId="0" applyNumberFormat="1" applyFont="1" applyBorder="1" applyAlignment="1">
      <alignment horizontal="left"/>
    </xf>
    <xf numFmtId="0" fontId="36" fillId="0" borderId="8" xfId="0" applyFont="1" applyBorder="1"/>
    <xf numFmtId="3" fontId="36" fillId="0" borderId="8" xfId="0" applyNumberFormat="1" applyFont="1" applyBorder="1" applyAlignment="1">
      <alignment horizontal="right" vertical="center"/>
    </xf>
    <xf numFmtId="14" fontId="33" fillId="0" borderId="8" xfId="0" applyNumberFormat="1" applyFont="1" applyBorder="1" applyAlignment="1">
      <alignment horizontal="left"/>
    </xf>
    <xf numFmtId="0" fontId="33" fillId="0" borderId="8" xfId="0" applyFont="1" applyBorder="1"/>
    <xf numFmtId="3" fontId="33" fillId="0" borderId="8" xfId="0" applyNumberFormat="1" applyFont="1" applyBorder="1" applyAlignment="1">
      <alignment horizontal="right" vertical="center"/>
    </xf>
    <xf numFmtId="0" fontId="33" fillId="0" borderId="8" xfId="0" applyFont="1" applyBorder="1" applyAlignment="1">
      <alignment horizontal="right" vertical="center"/>
    </xf>
    <xf numFmtId="3" fontId="36" fillId="0" borderId="8" xfId="0" applyNumberFormat="1" applyFont="1" applyBorder="1" applyAlignment="1">
      <alignment horizontal="right"/>
    </xf>
    <xf numFmtId="4" fontId="36" fillId="0" borderId="8" xfId="0" applyNumberFormat="1" applyFont="1" applyBorder="1"/>
    <xf numFmtId="43" fontId="36" fillId="0" borderId="8" xfId="0" applyNumberFormat="1" applyFont="1" applyBorder="1" applyAlignment="1">
      <alignment horizontal="left"/>
    </xf>
    <xf numFmtId="43" fontId="36" fillId="0" borderId="8" xfId="0" applyNumberFormat="1" applyFont="1" applyBorder="1" applyAlignment="1">
      <alignment horizontal="right" vertical="center"/>
    </xf>
    <xf numFmtId="43" fontId="38" fillId="0" borderId="8" xfId="0" applyNumberFormat="1" applyFont="1" applyBorder="1"/>
    <xf numFmtId="43" fontId="33" fillId="0" borderId="8" xfId="0" applyNumberFormat="1" applyFont="1" applyBorder="1" applyAlignment="1">
      <alignment horizontal="right" vertical="center"/>
    </xf>
    <xf numFmtId="43" fontId="33" fillId="0" borderId="8" xfId="0" applyNumberFormat="1" applyFont="1" applyBorder="1"/>
    <xf numFmtId="4" fontId="36" fillId="0" borderId="8" xfId="0" applyNumberFormat="1" applyFont="1" applyBorder="1" applyAlignment="1">
      <alignment horizontal="left" vertical="center"/>
    </xf>
    <xf numFmtId="0" fontId="36" fillId="0" borderId="8" xfId="0" applyFont="1" applyBorder="1" applyAlignment="1">
      <alignment horizontal="right" vertical="center"/>
    </xf>
    <xf numFmtId="0" fontId="36" fillId="0" borderId="8" xfId="0" applyFont="1" applyBorder="1" applyAlignment="1">
      <alignment horizontal="left" vertical="center"/>
    </xf>
    <xf numFmtId="43" fontId="36" fillId="0" borderId="21" xfId="0" applyNumberFormat="1" applyFont="1" applyBorder="1" applyAlignment="1">
      <alignment horizontal="right" vertical="center"/>
    </xf>
    <xf numFmtId="43" fontId="36" fillId="0" borderId="26" xfId="0" applyNumberFormat="1" applyFont="1" applyBorder="1" applyAlignment="1">
      <alignment horizontal="right" vertical="center"/>
    </xf>
    <xf numFmtId="43" fontId="0" fillId="7" borderId="0" xfId="0" applyNumberFormat="1" applyFill="1"/>
    <xf numFmtId="0" fontId="36" fillId="0" borderId="8" xfId="0" applyFont="1" applyBorder="1" applyAlignment="1">
      <alignment horizontal="left"/>
    </xf>
    <xf numFmtId="0" fontId="38" fillId="0" borderId="8" xfId="0" applyFont="1" applyBorder="1"/>
    <xf numFmtId="0" fontId="38" fillId="0" borderId="8" xfId="0" applyFont="1" applyBorder="1" applyAlignment="1">
      <alignment horizontal="right" vertical="center"/>
    </xf>
    <xf numFmtId="43" fontId="38" fillId="0" borderId="8" xfId="0" applyNumberFormat="1" applyFont="1" applyBorder="1" applyAlignment="1">
      <alignment horizontal="right" vertical="center"/>
    </xf>
    <xf numFmtId="43" fontId="38" fillId="0" borderId="8" xfId="0" applyNumberFormat="1" applyFont="1" applyBorder="1" applyAlignment="1">
      <alignment vertical="center"/>
    </xf>
    <xf numFmtId="4" fontId="33" fillId="0" borderId="8" xfId="0" applyNumberFormat="1" applyFont="1" applyBorder="1" applyAlignment="1">
      <alignment horizontal="left" vertical="center"/>
    </xf>
    <xf numFmtId="43" fontId="33" fillId="0" borderId="8" xfId="0" applyNumberFormat="1" applyFont="1" applyBorder="1" applyAlignment="1">
      <alignment horizontal="left"/>
    </xf>
    <xf numFmtId="0" fontId="34" fillId="0" borderId="8" xfId="0" applyFont="1" applyBorder="1" applyAlignment="1">
      <alignment horizontal="center" wrapText="1"/>
    </xf>
    <xf numFmtId="43" fontId="29" fillId="0" borderId="8" xfId="0" applyNumberFormat="1" applyFont="1" applyBorder="1"/>
    <xf numFmtId="0" fontId="33" fillId="0" borderId="8" xfId="0" applyFont="1" applyBorder="1" applyAlignment="1">
      <alignment horizontal="right"/>
    </xf>
    <xf numFmtId="0" fontId="33" fillId="0" borderId="8" xfId="0" applyFont="1" applyBorder="1" applyAlignment="1">
      <alignment horizontal="left"/>
    </xf>
    <xf numFmtId="43" fontId="34" fillId="0" borderId="26" xfId="0" applyNumberFormat="1" applyFont="1" applyBorder="1" applyAlignment="1">
      <alignment horizontal="right" vertical="center"/>
    </xf>
    <xf numFmtId="43" fontId="34" fillId="0" borderId="35" xfId="0" applyNumberFormat="1" applyFont="1" applyBorder="1" applyAlignment="1">
      <alignment horizontal="center" vertical="center"/>
    </xf>
    <xf numFmtId="43" fontId="40" fillId="7" borderId="0" xfId="0" applyNumberFormat="1" applyFont="1" applyFill="1"/>
    <xf numFmtId="14" fontId="33" fillId="0" borderId="13" xfId="0" applyNumberFormat="1" applyFont="1" applyBorder="1" applyAlignment="1">
      <alignment horizontal="left" wrapText="1"/>
    </xf>
    <xf numFmtId="4" fontId="33" fillId="0" borderId="16" xfId="0" applyNumberFormat="1" applyFont="1" applyBorder="1" applyAlignment="1">
      <alignment wrapText="1"/>
    </xf>
    <xf numFmtId="0" fontId="38" fillId="0" borderId="13" xfId="0" applyFont="1" applyBorder="1" applyAlignment="1">
      <alignment wrapText="1"/>
    </xf>
    <xf numFmtId="0" fontId="2" fillId="7" borderId="0" xfId="0" applyFont="1" applyFill="1"/>
    <xf numFmtId="4" fontId="0" fillId="0" borderId="0" xfId="0" applyNumberFormat="1"/>
    <xf numFmtId="0" fontId="38" fillId="0" borderId="0" xfId="0" applyFont="1" applyAlignment="1">
      <alignment wrapText="1"/>
    </xf>
    <xf numFmtId="4" fontId="38" fillId="0" borderId="0" xfId="0" applyNumberFormat="1" applyFont="1" applyAlignment="1">
      <alignment wrapText="1"/>
    </xf>
    <xf numFmtId="0" fontId="33" fillId="0" borderId="0" xfId="0" applyFont="1" applyAlignment="1">
      <alignment wrapText="1"/>
    </xf>
    <xf numFmtId="4" fontId="33" fillId="0" borderId="0" xfId="0" applyNumberFormat="1" applyFont="1" applyAlignment="1">
      <alignment wrapText="1"/>
    </xf>
    <xf numFmtId="0" fontId="37" fillId="0" borderId="18" xfId="0" applyFont="1" applyBorder="1"/>
    <xf numFmtId="0" fontId="37" fillId="2" borderId="3" xfId="0" applyFont="1" applyFill="1" applyBorder="1"/>
    <xf numFmtId="0" fontId="37" fillId="2" borderId="9" xfId="0" applyFont="1" applyFill="1" applyBorder="1"/>
    <xf numFmtId="0" fontId="32" fillId="2" borderId="9" xfId="0" applyFont="1" applyFill="1" applyBorder="1" applyAlignment="1">
      <alignment horizontal="center"/>
    </xf>
    <xf numFmtId="0" fontId="32" fillId="2" borderId="4" xfId="0" applyFont="1" applyFill="1" applyBorder="1" applyAlignment="1">
      <alignment horizontal="center"/>
    </xf>
    <xf numFmtId="0" fontId="32" fillId="0" borderId="18" xfId="0" applyFont="1" applyBorder="1"/>
    <xf numFmtId="0" fontId="32" fillId="0" borderId="0" xfId="0" applyFont="1"/>
    <xf numFmtId="0" fontId="31" fillId="7" borderId="0" xfId="0" applyFont="1" applyFill="1"/>
    <xf numFmtId="0" fontId="39" fillId="7" borderId="0" xfId="0" applyFont="1" applyFill="1"/>
    <xf numFmtId="43" fontId="38" fillId="0" borderId="8" xfId="0" applyNumberFormat="1" applyFont="1" applyBorder="1" applyAlignment="1">
      <alignment horizontal="left" vertical="center"/>
    </xf>
    <xf numFmtId="43" fontId="7" fillId="0" borderId="0" xfId="0" applyNumberFormat="1" applyFont="1"/>
    <xf numFmtId="0" fontId="7" fillId="0" borderId="0" xfId="0" applyFont="1"/>
    <xf numFmtId="0" fontId="34" fillId="0" borderId="22" xfId="0" applyFont="1" applyBorder="1" applyAlignment="1">
      <alignment horizontal="center" wrapText="1"/>
    </xf>
    <xf numFmtId="0" fontId="34" fillId="0" borderId="18" xfId="0" applyFont="1" applyBorder="1" applyAlignment="1">
      <alignment horizontal="center" wrapText="1"/>
    </xf>
    <xf numFmtId="14" fontId="38" fillId="0" borderId="18" xfId="0" applyNumberFormat="1" applyFont="1" applyBorder="1" applyAlignment="1">
      <alignment wrapText="1"/>
    </xf>
    <xf numFmtId="43" fontId="33" fillId="0" borderId="14" xfId="0" applyNumberFormat="1" applyFont="1" applyBorder="1" applyAlignment="1">
      <alignment wrapText="1"/>
    </xf>
    <xf numFmtId="14" fontId="33" fillId="0" borderId="18" xfId="0" applyNumberFormat="1" applyFont="1" applyBorder="1" applyAlignment="1">
      <alignment wrapText="1"/>
    </xf>
    <xf numFmtId="43" fontId="33" fillId="0" borderId="20" xfId="0" applyNumberFormat="1" applyFont="1" applyBorder="1" applyAlignment="1">
      <alignment wrapText="1"/>
    </xf>
    <xf numFmtId="14" fontId="33" fillId="0" borderId="19" xfId="0" applyNumberFormat="1" applyFont="1" applyBorder="1"/>
    <xf numFmtId="0" fontId="33" fillId="0" borderId="10" xfId="0" applyFont="1" applyBorder="1"/>
    <xf numFmtId="4" fontId="33" fillId="0" borderId="15" xfId="0" applyNumberFormat="1" applyFont="1" applyBorder="1"/>
    <xf numFmtId="0" fontId="38" fillId="0" borderId="10" xfId="0" applyFont="1" applyBorder="1"/>
    <xf numFmtId="43" fontId="33" fillId="0" borderId="12" xfId="0" applyNumberFormat="1" applyFont="1" applyBorder="1"/>
    <xf numFmtId="0" fontId="33" fillId="0" borderId="0" xfId="0" applyFont="1"/>
    <xf numFmtId="0" fontId="34" fillId="0" borderId="14" xfId="0" applyFont="1" applyBorder="1"/>
    <xf numFmtId="0" fontId="33" fillId="0" borderId="14" xfId="0" applyFont="1" applyBorder="1"/>
    <xf numFmtId="43" fontId="33" fillId="0" borderId="0" xfId="0" applyNumberFormat="1" applyFont="1"/>
    <xf numFmtId="43" fontId="33" fillId="0" borderId="10" xfId="0" applyNumberFormat="1" applyFont="1" applyBorder="1"/>
    <xf numFmtId="0" fontId="33" fillId="2" borderId="0" xfId="0" applyFont="1" applyFill="1"/>
    <xf numFmtId="43" fontId="33" fillId="2" borderId="14" xfId="0" applyNumberFormat="1" applyFont="1" applyFill="1" applyBorder="1"/>
    <xf numFmtId="4" fontId="34" fillId="0" borderId="14" xfId="0" applyNumberFormat="1" applyFont="1" applyBorder="1"/>
    <xf numFmtId="0" fontId="33" fillId="0" borderId="18" xfId="0" applyFont="1" applyBorder="1"/>
    <xf numFmtId="0" fontId="33" fillId="2" borderId="18" xfId="0" applyFont="1" applyFill="1" applyBorder="1"/>
    <xf numFmtId="0" fontId="33" fillId="0" borderId="0" xfId="0" applyFont="1" applyAlignment="1">
      <alignment horizontal="left"/>
    </xf>
    <xf numFmtId="43" fontId="37" fillId="0" borderId="12" xfId="0" applyNumberFormat="1" applyFont="1" applyBorder="1"/>
    <xf numFmtId="0" fontId="12" fillId="2" borderId="0" xfId="34" applyFont="1" applyFill="1" applyAlignment="1">
      <alignment horizontal="left" vertical="center"/>
    </xf>
    <xf numFmtId="0" fontId="1" fillId="2" borderId="0" xfId="34" applyFont="1" applyFill="1" applyAlignment="1">
      <alignment wrapText="1"/>
    </xf>
    <xf numFmtId="0" fontId="35" fillId="9" borderId="5" xfId="0" applyFont="1" applyFill="1" applyBorder="1" applyAlignment="1">
      <alignment wrapText="1"/>
    </xf>
    <xf numFmtId="0" fontId="35" fillId="9" borderId="7" xfId="0" applyFont="1" applyFill="1" applyBorder="1" applyAlignment="1">
      <alignment wrapText="1"/>
    </xf>
    <xf numFmtId="0" fontId="36" fillId="9" borderId="11" xfId="0" applyFont="1" applyFill="1" applyBorder="1" applyAlignment="1">
      <alignment wrapText="1"/>
    </xf>
    <xf numFmtId="0" fontId="36" fillId="9" borderId="12" xfId="0" applyFont="1" applyFill="1" applyBorder="1" applyAlignment="1">
      <alignment wrapText="1"/>
    </xf>
    <xf numFmtId="0" fontId="35" fillId="9" borderId="29" xfId="0" applyFont="1" applyFill="1" applyBorder="1"/>
    <xf numFmtId="0" fontId="35" fillId="9" borderId="34" xfId="0" applyFont="1" applyFill="1" applyBorder="1"/>
    <xf numFmtId="0" fontId="35" fillId="9" borderId="29" xfId="0" applyFont="1" applyFill="1" applyBorder="1" applyAlignment="1">
      <alignment horizontal="center"/>
    </xf>
    <xf numFmtId="0" fontId="35" fillId="9" borderId="30" xfId="0" applyFont="1" applyFill="1" applyBorder="1" applyAlignment="1">
      <alignment horizontal="center"/>
    </xf>
    <xf numFmtId="0" fontId="35" fillId="9" borderId="30" xfId="0" applyFont="1" applyFill="1" applyBorder="1" applyAlignment="1">
      <alignment horizontal="center" wrapText="1"/>
    </xf>
    <xf numFmtId="0" fontId="35" fillId="9" borderId="31" xfId="0" applyFont="1" applyFill="1" applyBorder="1" applyAlignment="1">
      <alignment horizontal="center"/>
    </xf>
    <xf numFmtId="0" fontId="35" fillId="9" borderId="32" xfId="0" applyFont="1" applyFill="1" applyBorder="1" applyAlignment="1">
      <alignment horizontal="center" wrapText="1"/>
    </xf>
    <xf numFmtId="0" fontId="35" fillId="9" borderId="33" xfId="0" applyFont="1" applyFill="1" applyBorder="1" applyAlignment="1">
      <alignment horizontal="center" wrapText="1"/>
    </xf>
    <xf numFmtId="0" fontId="30" fillId="9" borderId="29" xfId="0" applyFont="1" applyFill="1" applyBorder="1"/>
    <xf numFmtId="0" fontId="30" fillId="9" borderId="34" xfId="0" applyFont="1" applyFill="1" applyBorder="1"/>
    <xf numFmtId="0" fontId="30" fillId="9" borderId="29" xfId="0" applyFont="1" applyFill="1" applyBorder="1" applyAlignment="1">
      <alignment horizontal="center"/>
    </xf>
    <xf numFmtId="0" fontId="30" fillId="9" borderId="30" xfId="0" applyFont="1" applyFill="1" applyBorder="1" applyAlignment="1">
      <alignment horizontal="center"/>
    </xf>
    <xf numFmtId="0" fontId="30" fillId="9" borderId="30" xfId="0" applyFont="1" applyFill="1" applyBorder="1" applyAlignment="1">
      <alignment horizontal="center" wrapText="1"/>
    </xf>
    <xf numFmtId="0" fontId="30" fillId="9" borderId="31" xfId="0" applyFont="1" applyFill="1" applyBorder="1" applyAlignment="1">
      <alignment horizontal="center"/>
    </xf>
    <xf numFmtId="0" fontId="30" fillId="9" borderId="32" xfId="0" applyFont="1" applyFill="1" applyBorder="1" applyAlignment="1">
      <alignment horizontal="center" wrapText="1"/>
    </xf>
    <xf numFmtId="0" fontId="30" fillId="9" borderId="33" xfId="0" applyFont="1" applyFill="1" applyBorder="1" applyAlignment="1">
      <alignment horizontal="center" wrapText="1"/>
    </xf>
    <xf numFmtId="0" fontId="46" fillId="8" borderId="25" xfId="0" applyFont="1" applyFill="1" applyBorder="1"/>
    <xf numFmtId="0" fontId="47" fillId="8" borderId="28" xfId="0" applyFont="1" applyFill="1" applyBorder="1" applyAlignment="1">
      <alignment horizontal="right"/>
    </xf>
    <xf numFmtId="0" fontId="36" fillId="9" borderId="10" xfId="0" applyFont="1" applyFill="1" applyBorder="1" applyAlignment="1">
      <alignment horizontal="center" wrapText="1"/>
    </xf>
    <xf numFmtId="0" fontId="36" fillId="9" borderId="12" xfId="0" applyFont="1" applyFill="1" applyBorder="1" applyAlignment="1">
      <alignment horizontal="center" wrapText="1"/>
    </xf>
    <xf numFmtId="0" fontId="36" fillId="9" borderId="8" xfId="0" applyFont="1" applyFill="1" applyBorder="1" applyAlignment="1">
      <alignment horizontal="center" wrapText="1"/>
    </xf>
    <xf numFmtId="0" fontId="11" fillId="2" borderId="0" xfId="34" applyFont="1" applyFill="1" applyAlignment="1">
      <alignment horizontal="center" vertical="top" wrapText="1"/>
    </xf>
    <xf numFmtId="0" fontId="41" fillId="2" borderId="0" xfId="34" applyFont="1" applyFill="1" applyAlignment="1">
      <alignment horizontal="left" vertical="center"/>
    </xf>
    <xf numFmtId="0" fontId="42" fillId="2" borderId="0" xfId="34" applyFont="1" applyFill="1" applyAlignment="1">
      <alignment horizontal="left" vertical="center"/>
    </xf>
    <xf numFmtId="0" fontId="21" fillId="2" borderId="0" xfId="34" applyFont="1" applyFill="1" applyAlignment="1">
      <alignment horizontal="left" vertical="center"/>
    </xf>
    <xf numFmtId="0" fontId="15" fillId="2" borderId="0" xfId="34" applyFont="1" applyFill="1" applyAlignment="1">
      <alignment horizontal="left" vertical="center"/>
    </xf>
    <xf numFmtId="0" fontId="12" fillId="2" borderId="0" xfId="34" applyFont="1" applyFill="1" applyAlignment="1">
      <alignment horizontal="left" vertical="center"/>
    </xf>
    <xf numFmtId="0" fontId="12" fillId="2" borderId="0" xfId="34" applyFont="1" applyFill="1" applyAlignment="1">
      <alignment horizontal="left" vertical="top" wrapText="1"/>
    </xf>
    <xf numFmtId="0" fontId="45" fillId="8" borderId="23" xfId="0" applyFont="1" applyFill="1" applyBorder="1" applyAlignment="1">
      <alignment horizontal="center" vertical="center"/>
    </xf>
    <xf numFmtId="0" fontId="45" fillId="8" borderId="24" xfId="0" applyFont="1" applyFill="1" applyBorder="1" applyAlignment="1">
      <alignment horizontal="center" vertical="center"/>
    </xf>
    <xf numFmtId="0" fontId="45" fillId="8" borderId="27" xfId="0" applyFont="1" applyFill="1" applyBorder="1" applyAlignment="1">
      <alignment horizontal="center" vertical="center"/>
    </xf>
    <xf numFmtId="0" fontId="45" fillId="8" borderId="0" xfId="0" applyFont="1" applyFill="1" applyAlignment="1">
      <alignment horizontal="center" vertical="center"/>
    </xf>
    <xf numFmtId="0" fontId="35" fillId="0" borderId="5" xfId="0" applyFont="1" applyBorder="1" applyAlignment="1">
      <alignment horizontal="center"/>
    </xf>
    <xf numFmtId="0" fontId="35" fillId="0" borderId="6" xfId="0" applyFont="1" applyBorder="1" applyAlignment="1">
      <alignment horizontal="center"/>
    </xf>
    <xf numFmtId="0" fontId="35" fillId="0" borderId="7" xfId="0" applyFont="1" applyBorder="1" applyAlignment="1">
      <alignment horizontal="center"/>
    </xf>
    <xf numFmtId="0" fontId="45" fillId="8" borderId="5"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35" fillId="9" borderId="6" xfId="0" applyFont="1" applyFill="1" applyBorder="1" applyAlignment="1">
      <alignment horizontal="center" wrapText="1"/>
    </xf>
    <xf numFmtId="0" fontId="45" fillId="8" borderId="3" xfId="0" applyFont="1" applyFill="1" applyBorder="1" applyAlignment="1">
      <alignment horizontal="center"/>
    </xf>
    <xf numFmtId="0" fontId="45" fillId="8" borderId="9" xfId="0" applyFont="1" applyFill="1" applyBorder="1" applyAlignment="1">
      <alignment horizontal="center"/>
    </xf>
    <xf numFmtId="0" fontId="45" fillId="8" borderId="4" xfId="0" applyFont="1" applyFill="1" applyBorder="1" applyAlignment="1">
      <alignment horizontal="center"/>
    </xf>
    <xf numFmtId="0" fontId="45" fillId="8" borderId="19" xfId="0" applyFont="1" applyFill="1" applyBorder="1" applyAlignment="1">
      <alignment horizontal="center"/>
    </xf>
    <xf numFmtId="0" fontId="45" fillId="8" borderId="10" xfId="0" applyFont="1" applyFill="1" applyBorder="1" applyAlignment="1">
      <alignment horizontal="center"/>
    </xf>
    <xf numFmtId="0" fontId="45" fillId="8" borderId="12" xfId="0" applyFont="1" applyFill="1" applyBorder="1" applyAlignment="1">
      <alignment horizontal="center"/>
    </xf>
    <xf numFmtId="0" fontId="23" fillId="2" borderId="0" xfId="0" applyFont="1" applyFill="1" applyAlignment="1">
      <alignment horizontal="center" vertical="center" wrapText="1"/>
    </xf>
    <xf numFmtId="0" fontId="24" fillId="2" borderId="0" xfId="0" applyFont="1" applyFill="1" applyAlignment="1">
      <alignment horizontal="center" vertical="center" wrapText="1"/>
    </xf>
  </cellXfs>
  <cellStyles count="43">
    <cellStyle name="Comma 2" xfId="39" xr:uid="{6393E24C-0F49-4FE6-9421-FA674BF29825}"/>
    <cellStyle name="Currency 2" xfId="40" xr:uid="{A5CB1592-3028-4F1A-9F8E-ACFEF5AFEFFF}"/>
    <cellStyle name="Followed Hyperlink" xfId="8" builtinId="9" hidden="1"/>
    <cellStyle name="Followed Hyperlink" xfId="14"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26" builtinId="9" hidden="1"/>
    <cellStyle name="Followed Hyperlink" xfId="32" builtinId="9" hidden="1"/>
    <cellStyle name="Followed Hyperlink" xfId="10" builtinId="9" hidden="1"/>
    <cellStyle name="Followed Hyperlink" xfId="24" builtinId="9" hidden="1"/>
    <cellStyle name="Followed Hyperlink" xfId="28" builtinId="9" hidden="1"/>
    <cellStyle name="Hyperlink" xfId="3" builtinId="8" hidden="1"/>
    <cellStyle name="Hyperlink" xfId="11" builtinId="8" hidden="1"/>
    <cellStyle name="Hyperlink" xfId="5" builtinId="8" hidden="1"/>
    <cellStyle name="Hyperlink" xfId="7" builtinId="8" hidden="1"/>
    <cellStyle name="Hyperlink" xfId="1" builtinId="8" hidden="1"/>
    <cellStyle name="Hyperlink" xfId="31" builtinId="8" hidden="1"/>
    <cellStyle name="Hyperlink" xfId="9" builtinId="8" hidden="1"/>
    <cellStyle name="Hyperlink" xfId="13" builtinId="8" hidden="1"/>
    <cellStyle name="Hyperlink" xfId="19" builtinId="8" hidden="1"/>
    <cellStyle name="Hyperlink" xfId="27" builtinId="8" hidden="1"/>
    <cellStyle name="Hyperlink" xfId="15" builtinId="8" hidden="1"/>
    <cellStyle name="Hyperlink" xfId="23" builtinId="8" hidden="1"/>
    <cellStyle name="Hyperlink" xfId="21" builtinId="8" hidden="1"/>
    <cellStyle name="Hyperlink" xfId="17" builtinId="8" hidden="1"/>
    <cellStyle name="Hyperlink" xfId="29" builtinId="8" hidden="1"/>
    <cellStyle name="Hyperlink" xfId="25"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142874</xdr:rowOff>
    </xdr:from>
    <xdr:to>
      <xdr:col>3</xdr:col>
      <xdr:colOff>531091</xdr:colOff>
      <xdr:row>3</xdr:row>
      <xdr:rowOff>600364</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A4DEDCCF-7B15-4EAD-A658-9A336CA1BE6C}"/>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140" y="142874"/>
          <a:ext cx="1828224" cy="1300308"/>
        </a:xfrm>
        <a:prstGeom prst="rect">
          <a:avLst/>
        </a:prstGeom>
      </xdr:spPr>
    </xdr:pic>
    <xdr:clientData/>
  </xdr:twoCellAnchor>
  <xdr:twoCellAnchor editAs="oneCell">
    <xdr:from>
      <xdr:col>1</xdr:col>
      <xdr:colOff>19049</xdr:colOff>
      <xdr:row>0</xdr:row>
      <xdr:rowOff>142874</xdr:rowOff>
    </xdr:from>
    <xdr:to>
      <xdr:col>3</xdr:col>
      <xdr:colOff>531091</xdr:colOff>
      <xdr:row>3</xdr:row>
      <xdr:rowOff>609889</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D383774-2F28-43DB-9CA9-DD8BB3DDC3C9}"/>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4" y="140969"/>
          <a:ext cx="1822682" cy="1305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3</xdr:row>
      <xdr:rowOff>38100</xdr:rowOff>
    </xdr:from>
    <xdr:to>
      <xdr:col>1</xdr:col>
      <xdr:colOff>2225734</xdr:colOff>
      <xdr:row>7</xdr:row>
      <xdr:rowOff>111748</xdr:rowOff>
    </xdr:to>
    <xdr:pic>
      <xdr:nvPicPr>
        <xdr:cNvPr id="5" name="Picture 4"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20CEF204-F50F-45D1-A54C-FA2B93D881BC}"/>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619125"/>
          <a:ext cx="2021899" cy="1292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83820</xdr:colOff>
      <xdr:row>2</xdr:row>
      <xdr:rowOff>167640</xdr:rowOff>
    </xdr:from>
    <xdr:to>
      <xdr:col>1</xdr:col>
      <xdr:colOff>2111434</xdr:colOff>
      <xdr:row>7</xdr:row>
      <xdr:rowOff>97777</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00F596EA-587C-466D-82AA-11C3E57FADBE}"/>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 y="556260"/>
          <a:ext cx="2018089" cy="12826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335280</xdr:colOff>
      <xdr:row>3</xdr:row>
      <xdr:rowOff>22860</xdr:rowOff>
    </xdr:from>
    <xdr:to>
      <xdr:col>1</xdr:col>
      <xdr:colOff>2378134</xdr:colOff>
      <xdr:row>7</xdr:row>
      <xdr:rowOff>93967</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7549E052-14F8-4C77-9704-1AF99033EDED}"/>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20" y="601980"/>
          <a:ext cx="2031424" cy="12864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1</xdr:col>
      <xdr:colOff>2018089</xdr:colOff>
      <xdr:row>7</xdr:row>
      <xdr:rowOff>133972</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408D1EB0-2149-4181-BB2C-A450B9912307}"/>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434340"/>
          <a:ext cx="2018089" cy="1282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1"/>
  <sheetViews>
    <sheetView showGridLines="0" zoomScale="70" zoomScaleNormal="70" workbookViewId="0">
      <selection activeCell="O9" sqref="O9"/>
    </sheetView>
  </sheetViews>
  <sheetFormatPr defaultColWidth="8.59765625" defaultRowHeight="15.6" x14ac:dyDescent="0.3"/>
  <cols>
    <col min="1" max="1" width="8.59765625" style="1"/>
    <col min="2" max="2" width="8.59765625" style="1" customWidth="1"/>
    <col min="3" max="4" width="8.59765625" style="1"/>
    <col min="5" max="5" width="8.59765625" style="1" customWidth="1"/>
    <col min="6" max="8" width="8.59765625" style="1"/>
    <col min="9" max="9" width="9.59765625" style="1" customWidth="1"/>
    <col min="10" max="10" width="10.59765625" style="1" customWidth="1"/>
    <col min="11" max="16384" width="8.59765625" style="1"/>
  </cols>
  <sheetData>
    <row r="1" spans="2:19" x14ac:dyDescent="0.3">
      <c r="B1" s="2"/>
      <c r="C1" s="2"/>
      <c r="D1" s="2"/>
      <c r="E1" s="2"/>
      <c r="F1" s="2"/>
      <c r="G1" s="2"/>
      <c r="H1" s="2"/>
      <c r="I1" s="2"/>
      <c r="J1" s="2"/>
      <c r="K1" s="2"/>
      <c r="L1" s="2"/>
      <c r="M1" s="2"/>
      <c r="N1" s="2"/>
      <c r="O1" s="2"/>
      <c r="P1" s="2"/>
      <c r="Q1" s="2"/>
    </row>
    <row r="2" spans="2:19" ht="25.2" customHeight="1" x14ac:dyDescent="0.3">
      <c r="B2" s="2"/>
      <c r="C2" s="2"/>
      <c r="D2" s="2"/>
      <c r="E2" s="2"/>
      <c r="F2" s="2"/>
      <c r="G2" s="2"/>
      <c r="H2" s="2"/>
      <c r="I2" s="2"/>
      <c r="J2" s="2"/>
      <c r="K2" s="2"/>
      <c r="L2" s="2"/>
      <c r="M2" s="2"/>
      <c r="N2" s="2"/>
      <c r="O2" s="2"/>
      <c r="P2" s="2"/>
      <c r="Q2" s="2"/>
    </row>
    <row r="3" spans="2:19" ht="25.2" customHeight="1" x14ac:dyDescent="0.5">
      <c r="B3" s="2"/>
      <c r="C3" s="2"/>
      <c r="D3" s="2"/>
      <c r="E3" s="10"/>
      <c r="F3" s="10"/>
      <c r="G3" s="10"/>
      <c r="H3" s="10"/>
      <c r="I3" s="10"/>
      <c r="J3" s="10"/>
      <c r="K3" s="10"/>
      <c r="L3" s="10"/>
      <c r="M3" s="10"/>
      <c r="N3" s="2"/>
      <c r="O3" s="2"/>
      <c r="P3" s="2"/>
      <c r="Q3" s="2"/>
    </row>
    <row r="4" spans="2:19" ht="87" customHeight="1" x14ac:dyDescent="0.3">
      <c r="B4" s="2"/>
      <c r="C4" s="2"/>
      <c r="D4" s="2"/>
      <c r="E4" s="2"/>
      <c r="F4" s="2"/>
      <c r="G4" s="2"/>
      <c r="H4" s="2"/>
      <c r="I4" s="2"/>
      <c r="J4" s="2"/>
      <c r="K4" s="2"/>
      <c r="L4" s="2"/>
      <c r="M4" s="2"/>
      <c r="N4" s="2"/>
      <c r="O4" s="2"/>
      <c r="P4" s="2"/>
      <c r="Q4" s="2"/>
    </row>
    <row r="5" spans="2:19" s="8" customFormat="1" ht="25.2" customHeight="1" x14ac:dyDescent="0.35">
      <c r="B5" s="11" t="s">
        <v>0</v>
      </c>
      <c r="C5" s="11"/>
      <c r="D5" s="11"/>
      <c r="E5" s="11"/>
      <c r="F5" s="11"/>
      <c r="G5" s="11"/>
      <c r="H5" s="11"/>
      <c r="I5" s="11"/>
      <c r="J5" s="11"/>
      <c r="K5" s="11"/>
      <c r="L5" s="12"/>
      <c r="M5" s="12"/>
      <c r="N5" s="12"/>
      <c r="O5" s="12"/>
      <c r="P5" s="12"/>
      <c r="Q5" s="12"/>
    </row>
    <row r="6" spans="2:19" s="8" customFormat="1" ht="25.2" customHeight="1" x14ac:dyDescent="0.35">
      <c r="B6" s="9"/>
      <c r="C6" s="12"/>
      <c r="D6" s="12"/>
      <c r="E6" s="12"/>
      <c r="F6" s="12"/>
      <c r="G6" s="12"/>
      <c r="H6" s="12"/>
      <c r="I6" s="12"/>
      <c r="J6" s="12"/>
      <c r="K6" s="12"/>
      <c r="L6" s="12"/>
      <c r="M6" s="12"/>
      <c r="N6" s="12"/>
      <c r="O6" s="12"/>
      <c r="P6" s="12"/>
      <c r="Q6" s="12"/>
    </row>
    <row r="7" spans="2:19" s="6" customFormat="1" ht="25.2" customHeight="1" x14ac:dyDescent="0.4">
      <c r="B7" s="149" t="s">
        <v>1</v>
      </c>
      <c r="C7" s="150"/>
      <c r="D7" s="150"/>
      <c r="E7" s="150"/>
      <c r="F7" s="150"/>
      <c r="G7" s="150"/>
      <c r="H7" s="150"/>
      <c r="I7" s="150"/>
      <c r="J7" s="150"/>
      <c r="K7" s="150"/>
      <c r="L7" s="150"/>
      <c r="M7" s="150"/>
      <c r="N7" s="150"/>
      <c r="O7" s="7"/>
      <c r="P7" s="7"/>
      <c r="Q7" s="7"/>
    </row>
    <row r="8" spans="2:19" ht="25.2" customHeight="1" x14ac:dyDescent="0.4">
      <c r="B8" s="5"/>
      <c r="C8" s="151"/>
      <c r="D8" s="152"/>
      <c r="E8" s="152"/>
      <c r="F8" s="152"/>
      <c r="G8" s="152"/>
      <c r="H8" s="152"/>
      <c r="I8" s="152"/>
      <c r="J8" s="152"/>
      <c r="K8" s="152"/>
      <c r="L8" s="152"/>
      <c r="M8" s="152"/>
      <c r="N8" s="152"/>
      <c r="O8" s="152"/>
      <c r="P8" s="2"/>
      <c r="Q8" s="2"/>
    </row>
    <row r="9" spans="2:19" s="4" customFormat="1" ht="25.2" customHeight="1" x14ac:dyDescent="0.3">
      <c r="B9" s="151" t="s">
        <v>2</v>
      </c>
      <c r="C9" s="152"/>
      <c r="D9" s="152"/>
      <c r="E9" s="152"/>
      <c r="F9" s="152"/>
      <c r="G9" s="152"/>
      <c r="H9" s="152"/>
      <c r="I9" s="152"/>
      <c r="J9" s="152"/>
    </row>
    <row r="10" spans="2:19" ht="25.2" customHeight="1" x14ac:dyDescent="0.3">
      <c r="B10" s="3"/>
      <c r="C10" s="3"/>
      <c r="D10" s="3"/>
      <c r="E10" s="3"/>
      <c r="F10" s="3"/>
      <c r="G10" s="3"/>
      <c r="H10" s="3"/>
      <c r="I10" s="3"/>
      <c r="J10" s="3"/>
    </row>
    <row r="11" spans="2:19" ht="25.2" customHeight="1" x14ac:dyDescent="0.3">
      <c r="B11" s="153"/>
      <c r="C11" s="153"/>
      <c r="D11" s="153"/>
      <c r="E11" s="153"/>
      <c r="F11" s="153"/>
      <c r="G11" s="153"/>
      <c r="H11" s="153"/>
      <c r="I11" s="121"/>
      <c r="J11" s="122"/>
    </row>
    <row r="12" spans="2:19" ht="24.6" customHeight="1" x14ac:dyDescent="0.3">
      <c r="B12" s="154" t="s">
        <v>3</v>
      </c>
      <c r="C12" s="154"/>
      <c r="D12" s="154"/>
      <c r="E12" s="154"/>
      <c r="F12" s="154"/>
      <c r="G12" s="154"/>
      <c r="H12" s="154"/>
      <c r="I12" s="154"/>
      <c r="J12" s="154"/>
      <c r="K12" s="154"/>
      <c r="L12" s="154"/>
      <c r="M12" s="154"/>
      <c r="N12" s="154"/>
      <c r="O12" s="154"/>
      <c r="P12" s="154"/>
      <c r="Q12" s="154"/>
      <c r="R12" s="154"/>
      <c r="S12" s="154"/>
    </row>
    <row r="13" spans="2:19" ht="24" customHeight="1" x14ac:dyDescent="0.3">
      <c r="B13" s="154"/>
      <c r="C13" s="154"/>
      <c r="D13" s="154"/>
      <c r="E13" s="154"/>
      <c r="F13" s="154"/>
      <c r="G13" s="154"/>
      <c r="H13" s="154"/>
      <c r="I13" s="154"/>
      <c r="J13" s="154"/>
      <c r="K13" s="154"/>
      <c r="L13" s="154"/>
      <c r="M13" s="154"/>
      <c r="N13" s="154"/>
      <c r="O13" s="154"/>
      <c r="P13" s="154"/>
      <c r="Q13" s="154"/>
      <c r="R13" s="154"/>
      <c r="S13" s="154"/>
    </row>
    <row r="14" spans="2:19" ht="25.2" customHeight="1" x14ac:dyDescent="0.3">
      <c r="B14" s="154"/>
      <c r="C14" s="154"/>
      <c r="D14" s="154"/>
      <c r="E14" s="154"/>
      <c r="F14" s="154"/>
      <c r="G14" s="154"/>
      <c r="H14" s="154"/>
      <c r="I14" s="154"/>
      <c r="J14" s="154"/>
      <c r="K14" s="154"/>
      <c r="L14" s="154"/>
      <c r="M14" s="154"/>
      <c r="N14" s="154"/>
      <c r="O14" s="154"/>
      <c r="P14" s="154"/>
      <c r="Q14" s="154"/>
      <c r="R14" s="154"/>
      <c r="S14" s="154"/>
    </row>
    <row r="15" spans="2:19" ht="15.6" customHeight="1" x14ac:dyDescent="0.3">
      <c r="B15" s="154"/>
      <c r="C15" s="154"/>
      <c r="D15" s="154"/>
      <c r="E15" s="154"/>
      <c r="F15" s="154"/>
      <c r="G15" s="154"/>
      <c r="H15" s="154"/>
      <c r="I15" s="154"/>
      <c r="J15" s="154"/>
      <c r="K15" s="154"/>
      <c r="L15" s="154"/>
      <c r="M15" s="154"/>
      <c r="N15" s="154"/>
      <c r="O15" s="154"/>
      <c r="P15" s="154"/>
      <c r="Q15" s="154"/>
      <c r="R15" s="154"/>
      <c r="S15" s="154"/>
    </row>
    <row r="16" spans="2:19" ht="15.6" customHeight="1" x14ac:dyDescent="0.3">
      <c r="B16" s="154"/>
      <c r="C16" s="154"/>
      <c r="D16" s="154"/>
      <c r="E16" s="154"/>
      <c r="F16" s="154"/>
      <c r="G16" s="154"/>
      <c r="H16" s="154"/>
      <c r="I16" s="154"/>
      <c r="J16" s="154"/>
      <c r="K16" s="154"/>
      <c r="L16" s="154"/>
      <c r="M16" s="154"/>
      <c r="N16" s="154"/>
      <c r="O16" s="154"/>
      <c r="P16" s="154"/>
      <c r="Q16" s="154"/>
      <c r="R16" s="154"/>
      <c r="S16" s="154"/>
    </row>
    <row r="17" spans="2:19" ht="27.75" customHeight="1" x14ac:dyDescent="0.3">
      <c r="B17" s="154"/>
      <c r="C17" s="154"/>
      <c r="D17" s="154"/>
      <c r="E17" s="154"/>
      <c r="F17" s="154"/>
      <c r="G17" s="154"/>
      <c r="H17" s="154"/>
      <c r="I17" s="154"/>
      <c r="J17" s="154"/>
      <c r="K17" s="154"/>
      <c r="L17" s="154"/>
      <c r="M17" s="154"/>
      <c r="N17" s="154"/>
      <c r="O17" s="154"/>
      <c r="P17" s="154"/>
      <c r="Q17" s="154"/>
      <c r="R17" s="154"/>
      <c r="S17" s="154"/>
    </row>
    <row r="18" spans="2:19" ht="36.75" customHeight="1" x14ac:dyDescent="0.3">
      <c r="B18" s="154"/>
      <c r="C18" s="154"/>
      <c r="D18" s="154"/>
      <c r="E18" s="154"/>
      <c r="F18" s="154"/>
      <c r="G18" s="154"/>
      <c r="H18" s="154"/>
      <c r="I18" s="154"/>
      <c r="J18" s="154"/>
      <c r="K18" s="154"/>
      <c r="L18" s="154"/>
      <c r="M18" s="154"/>
      <c r="N18" s="154"/>
      <c r="O18" s="154"/>
      <c r="P18" s="154"/>
      <c r="Q18" s="154"/>
      <c r="R18" s="154"/>
      <c r="S18" s="154"/>
    </row>
    <row r="19" spans="2:19" ht="15.6" customHeight="1" x14ac:dyDescent="0.3">
      <c r="B19" s="154"/>
      <c r="C19" s="154"/>
      <c r="D19" s="154"/>
      <c r="E19" s="154"/>
      <c r="F19" s="154"/>
      <c r="G19" s="154"/>
      <c r="H19" s="154"/>
      <c r="I19" s="154"/>
      <c r="J19" s="154"/>
      <c r="K19" s="154"/>
      <c r="L19" s="154"/>
      <c r="M19" s="154"/>
      <c r="N19" s="154"/>
      <c r="O19" s="154"/>
      <c r="P19" s="154"/>
      <c r="Q19" s="154"/>
      <c r="R19" s="154"/>
      <c r="S19" s="154"/>
    </row>
    <row r="20" spans="2:19" ht="15.6" customHeight="1" x14ac:dyDescent="0.3">
      <c r="B20" s="154"/>
      <c r="C20" s="154"/>
      <c r="D20" s="154"/>
      <c r="E20" s="154"/>
      <c r="F20" s="154"/>
      <c r="G20" s="154"/>
      <c r="H20" s="154"/>
      <c r="I20" s="154"/>
      <c r="J20" s="154"/>
      <c r="K20" s="154"/>
      <c r="L20" s="154"/>
      <c r="M20" s="154"/>
      <c r="N20" s="154"/>
      <c r="O20" s="154"/>
      <c r="P20" s="154"/>
      <c r="Q20" s="154"/>
      <c r="R20" s="154"/>
      <c r="S20" s="154"/>
    </row>
    <row r="21" spans="2:19" ht="15.6" customHeight="1" x14ac:dyDescent="0.3">
      <c r="B21" s="154"/>
      <c r="C21" s="154"/>
      <c r="D21" s="154"/>
      <c r="E21" s="154"/>
      <c r="F21" s="154"/>
      <c r="G21" s="154"/>
      <c r="H21" s="154"/>
      <c r="I21" s="154"/>
      <c r="J21" s="154"/>
      <c r="K21" s="154"/>
      <c r="L21" s="154"/>
      <c r="M21" s="154"/>
      <c r="N21" s="154"/>
      <c r="O21" s="154"/>
      <c r="P21" s="154"/>
      <c r="Q21" s="154"/>
      <c r="R21" s="154"/>
      <c r="S21" s="154"/>
    </row>
    <row r="32" spans="2:19" x14ac:dyDescent="0.3">
      <c r="B32" s="148" t="s">
        <v>4</v>
      </c>
      <c r="C32" s="148"/>
      <c r="D32" s="148"/>
      <c r="E32" s="148"/>
      <c r="F32" s="148"/>
      <c r="G32" s="148"/>
      <c r="H32" s="148"/>
      <c r="I32" s="148"/>
      <c r="J32" s="148"/>
    </row>
    <row r="33" spans="2:10" x14ac:dyDescent="0.3">
      <c r="B33" s="148"/>
      <c r="C33" s="148"/>
      <c r="D33" s="148"/>
      <c r="E33" s="148"/>
      <c r="F33" s="148"/>
      <c r="G33" s="148"/>
      <c r="H33" s="148"/>
      <c r="I33" s="148"/>
      <c r="J33" s="148"/>
    </row>
    <row r="34" spans="2:10" x14ac:dyDescent="0.3">
      <c r="B34" s="148"/>
      <c r="C34" s="148"/>
      <c r="D34" s="148"/>
      <c r="E34" s="148"/>
      <c r="F34" s="148"/>
      <c r="G34" s="148"/>
      <c r="H34" s="148"/>
      <c r="I34" s="148"/>
      <c r="J34" s="148"/>
    </row>
    <row r="35" spans="2:10" x14ac:dyDescent="0.3">
      <c r="B35" s="148"/>
      <c r="C35" s="148"/>
      <c r="D35" s="148"/>
      <c r="E35" s="148"/>
      <c r="F35" s="148"/>
      <c r="G35" s="148"/>
      <c r="H35" s="148"/>
      <c r="I35" s="148"/>
      <c r="J35" s="148"/>
    </row>
    <row r="36" spans="2:10" x14ac:dyDescent="0.3">
      <c r="B36" s="148"/>
      <c r="C36" s="148"/>
      <c r="D36" s="148"/>
      <c r="E36" s="148"/>
      <c r="F36" s="148"/>
      <c r="G36" s="148"/>
      <c r="H36" s="148"/>
      <c r="I36" s="148"/>
      <c r="J36" s="148"/>
    </row>
    <row r="37" spans="2:10" x14ac:dyDescent="0.3">
      <c r="B37" s="148"/>
      <c r="C37" s="148"/>
      <c r="D37" s="148"/>
      <c r="E37" s="148"/>
      <c r="F37" s="148"/>
      <c r="G37" s="148"/>
      <c r="H37" s="148"/>
      <c r="I37" s="148"/>
      <c r="J37" s="148"/>
    </row>
    <row r="38" spans="2:10" x14ac:dyDescent="0.3">
      <c r="B38" s="148"/>
      <c r="C38" s="148"/>
      <c r="D38" s="148"/>
      <c r="E38" s="148"/>
      <c r="F38" s="148"/>
      <c r="G38" s="148"/>
      <c r="H38" s="148"/>
      <c r="I38" s="148"/>
      <c r="J38" s="148"/>
    </row>
    <row r="39" spans="2:10" x14ac:dyDescent="0.3">
      <c r="B39" s="148"/>
      <c r="C39" s="148"/>
      <c r="D39" s="148"/>
      <c r="E39" s="148"/>
      <c r="F39" s="148"/>
      <c r="G39" s="148"/>
      <c r="H39" s="148"/>
      <c r="I39" s="148"/>
      <c r="J39" s="148"/>
    </row>
    <row r="40" spans="2:10" x14ac:dyDescent="0.3">
      <c r="B40" s="148"/>
      <c r="C40" s="148"/>
      <c r="D40" s="148"/>
      <c r="E40" s="148"/>
      <c r="F40" s="148"/>
      <c r="G40" s="148"/>
      <c r="H40" s="148"/>
      <c r="I40" s="148"/>
      <c r="J40" s="148"/>
    </row>
    <row r="41" spans="2:10" x14ac:dyDescent="0.3">
      <c r="B41" s="148"/>
      <c r="C41" s="148"/>
      <c r="D41" s="148"/>
      <c r="E41" s="148"/>
      <c r="F41" s="148"/>
      <c r="G41" s="148"/>
      <c r="H41" s="148"/>
      <c r="I41" s="148"/>
      <c r="J41" s="148"/>
    </row>
  </sheetData>
  <mergeCells count="6">
    <mergeCell ref="B32:J41"/>
    <mergeCell ref="B7:N7"/>
    <mergeCell ref="B9:J9"/>
    <mergeCell ref="C8:O8"/>
    <mergeCell ref="B11:H11"/>
    <mergeCell ref="B12:S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sheetPr>
    <tabColor rgb="FFFF0000"/>
  </sheetPr>
  <dimension ref="A2:BB23"/>
  <sheetViews>
    <sheetView showGridLines="0" workbookViewId="0">
      <selection activeCell="P21" sqref="P21"/>
    </sheetView>
  </sheetViews>
  <sheetFormatPr defaultRowHeight="15.6" x14ac:dyDescent="0.3"/>
  <cols>
    <col min="1" max="1" width="8.69921875" style="31" customWidth="1"/>
    <col min="2" max="2" width="31" style="31" customWidth="1"/>
    <col min="3" max="3" width="8.69921875" style="34"/>
    <col min="4" max="4" width="16.69921875" style="34" customWidth="1"/>
    <col min="5" max="5" width="23.19921875" style="34" customWidth="1"/>
    <col min="6" max="6" width="10.19921875" style="34" customWidth="1"/>
    <col min="7" max="7" width="10.3984375" style="34" customWidth="1"/>
    <col min="8" max="10" width="8.69921875" style="34"/>
    <col min="11" max="11" width="9.8984375" style="34" bestFit="1" customWidth="1"/>
    <col min="12" max="12" width="8.69921875" style="34"/>
    <col min="13" max="13" width="9.19921875" style="34" bestFit="1" customWidth="1"/>
    <col min="14" max="14" width="9.69921875" style="34" customWidth="1"/>
    <col min="15" max="15" width="9.8984375" style="34" bestFit="1" customWidth="1"/>
    <col min="16" max="16" width="9.5" style="34" bestFit="1" customWidth="1"/>
    <col min="17" max="17" width="24.19921875" style="34" customWidth="1"/>
    <col min="18" max="18" width="45.69921875" style="34" customWidth="1"/>
    <col min="19" max="54" width="8.69921875" style="34"/>
  </cols>
  <sheetData>
    <row r="2" spans="2:18" ht="15" customHeight="1" thickBot="1" x14ac:dyDescent="0.35"/>
    <row r="3" spans="2:18" ht="15" customHeight="1" x14ac:dyDescent="0.3">
      <c r="D3" s="155" t="s">
        <v>5</v>
      </c>
      <c r="E3" s="156"/>
      <c r="F3" s="156"/>
      <c r="G3" s="156"/>
      <c r="H3" s="156"/>
      <c r="I3" s="156"/>
      <c r="J3" s="156"/>
      <c r="K3" s="156"/>
      <c r="L3" s="156"/>
      <c r="M3" s="156"/>
      <c r="N3" s="156"/>
      <c r="O3" s="156"/>
      <c r="P3" s="156"/>
      <c r="Q3" s="143"/>
    </row>
    <row r="4" spans="2:18" ht="15" customHeight="1" thickBot="1" x14ac:dyDescent="0.35">
      <c r="D4" s="157"/>
      <c r="E4" s="158"/>
      <c r="F4" s="158"/>
      <c r="G4" s="158"/>
      <c r="H4" s="158"/>
      <c r="I4" s="158"/>
      <c r="J4" s="158"/>
      <c r="K4" s="158"/>
      <c r="L4" s="158"/>
      <c r="M4" s="158"/>
      <c r="N4" s="158"/>
      <c r="O4" s="158"/>
      <c r="P4" s="158"/>
      <c r="Q4" s="144" t="s">
        <v>6</v>
      </c>
    </row>
    <row r="5" spans="2:18" ht="49.95" customHeight="1" thickTop="1" thickBot="1" x14ac:dyDescent="0.35">
      <c r="D5" s="127" t="s">
        <v>7</v>
      </c>
      <c r="E5" s="128" t="s">
        <v>8</v>
      </c>
      <c r="F5" s="129" t="s">
        <v>9</v>
      </c>
      <c r="G5" s="130" t="s">
        <v>10</v>
      </c>
      <c r="H5" s="131" t="s">
        <v>11</v>
      </c>
      <c r="I5" s="131" t="s">
        <v>12</v>
      </c>
      <c r="J5" s="131" t="s">
        <v>13</v>
      </c>
      <c r="K5" s="131" t="s">
        <v>14</v>
      </c>
      <c r="L5" s="131" t="s">
        <v>15</v>
      </c>
      <c r="M5" s="131" t="s">
        <v>13</v>
      </c>
      <c r="N5" s="131" t="s">
        <v>16</v>
      </c>
      <c r="O5" s="132" t="s">
        <v>17</v>
      </c>
      <c r="P5" s="133" t="s">
        <v>18</v>
      </c>
      <c r="Q5" s="134"/>
    </row>
    <row r="6" spans="2:18" ht="16.2" customHeight="1" thickBot="1" x14ac:dyDescent="0.35">
      <c r="D6" s="159"/>
      <c r="E6" s="160"/>
      <c r="F6" s="160"/>
      <c r="G6" s="161"/>
      <c r="H6" s="42" t="s">
        <v>19</v>
      </c>
      <c r="I6" s="42" t="s">
        <v>19</v>
      </c>
      <c r="J6" s="42" t="s">
        <v>19</v>
      </c>
      <c r="K6" s="42" t="s">
        <v>19</v>
      </c>
      <c r="L6" s="42" t="s">
        <v>19</v>
      </c>
      <c r="M6" s="42" t="s">
        <v>19</v>
      </c>
      <c r="N6" s="42" t="s">
        <v>19</v>
      </c>
      <c r="O6" s="41" t="s">
        <v>19</v>
      </c>
      <c r="P6" s="42" t="s">
        <v>19</v>
      </c>
      <c r="Q6" s="70"/>
      <c r="R6" s="98" t="s">
        <v>20</v>
      </c>
    </row>
    <row r="7" spans="2:18" ht="15" customHeight="1" thickBot="1" x14ac:dyDescent="0.35">
      <c r="D7" s="46">
        <v>44621</v>
      </c>
      <c r="E7" s="46" t="s">
        <v>21</v>
      </c>
      <c r="F7" s="46"/>
      <c r="G7" s="46" t="s">
        <v>22</v>
      </c>
      <c r="H7" s="69"/>
      <c r="I7" s="69"/>
      <c r="J7" s="69"/>
      <c r="K7" s="69">
        <v>125</v>
      </c>
      <c r="L7" s="69">
        <v>11.36</v>
      </c>
      <c r="M7" s="69"/>
      <c r="N7" s="69"/>
      <c r="O7" s="69"/>
      <c r="P7" s="69">
        <v>113.64</v>
      </c>
      <c r="Q7" s="69" t="s">
        <v>23</v>
      </c>
      <c r="R7" s="96" t="s">
        <v>24</v>
      </c>
    </row>
    <row r="8" spans="2:18" ht="15" customHeight="1" thickBot="1" x14ac:dyDescent="0.35">
      <c r="D8" s="43">
        <v>44622</v>
      </c>
      <c r="E8" s="44" t="s">
        <v>25</v>
      </c>
      <c r="F8" s="58"/>
      <c r="G8" s="59" t="s">
        <v>26</v>
      </c>
      <c r="H8" s="53"/>
      <c r="I8" s="53"/>
      <c r="J8" s="53"/>
      <c r="K8" s="53">
        <v>1372</v>
      </c>
      <c r="L8" s="53"/>
      <c r="M8" s="53">
        <v>1372</v>
      </c>
      <c r="N8" s="53"/>
      <c r="O8" s="53"/>
      <c r="P8" s="53"/>
      <c r="Q8" s="56"/>
      <c r="R8" s="96"/>
    </row>
    <row r="9" spans="2:18" ht="15" customHeight="1" thickBot="1" x14ac:dyDescent="0.35">
      <c r="D9" s="43">
        <v>44630</v>
      </c>
      <c r="E9" s="44" t="s">
        <v>27</v>
      </c>
      <c r="F9" s="58"/>
      <c r="G9" s="59" t="s">
        <v>22</v>
      </c>
      <c r="H9" s="53"/>
      <c r="I9" s="53"/>
      <c r="J9" s="53"/>
      <c r="K9" s="53">
        <v>2250</v>
      </c>
      <c r="L9" s="53">
        <v>204.55</v>
      </c>
      <c r="M9" s="53"/>
      <c r="N9" s="53"/>
      <c r="O9" s="53"/>
      <c r="P9" s="53">
        <v>2045.45</v>
      </c>
      <c r="Q9" s="54" t="s">
        <v>28</v>
      </c>
      <c r="R9" s="96"/>
    </row>
    <row r="10" spans="2:18" ht="15" customHeight="1" thickBot="1" x14ac:dyDescent="0.35">
      <c r="D10" s="43">
        <v>44632</v>
      </c>
      <c r="E10" s="43" t="s">
        <v>17</v>
      </c>
      <c r="F10" s="58"/>
      <c r="G10" s="59" t="s">
        <v>26</v>
      </c>
      <c r="H10" s="53"/>
      <c r="I10" s="53"/>
      <c r="J10" s="53"/>
      <c r="K10" s="53">
        <v>5675</v>
      </c>
      <c r="L10" s="53"/>
      <c r="M10" s="53"/>
      <c r="N10" s="53"/>
      <c r="O10" s="53">
        <v>5675</v>
      </c>
      <c r="P10" s="53"/>
      <c r="Q10" s="54"/>
      <c r="R10" s="96"/>
    </row>
    <row r="11" spans="2:18" ht="15" customHeight="1" thickBot="1" x14ac:dyDescent="0.35">
      <c r="D11" s="43">
        <v>44633</v>
      </c>
      <c r="E11" s="43" t="s">
        <v>29</v>
      </c>
      <c r="F11" s="58"/>
      <c r="G11" s="59" t="s">
        <v>26</v>
      </c>
      <c r="H11" s="53"/>
      <c r="I11" s="53"/>
      <c r="J11" s="53"/>
      <c r="K11" s="53">
        <v>1775</v>
      </c>
      <c r="L11" s="53"/>
      <c r="M11" s="53">
        <v>1775</v>
      </c>
      <c r="N11" s="53"/>
      <c r="O11" s="53"/>
      <c r="P11" s="53"/>
      <c r="Q11" s="54"/>
      <c r="R11" s="96"/>
    </row>
    <row r="12" spans="2:18" ht="15" customHeight="1" thickBot="1" x14ac:dyDescent="0.35">
      <c r="D12" s="43">
        <v>44635</v>
      </c>
      <c r="E12" s="44" t="s">
        <v>25</v>
      </c>
      <c r="F12" s="58"/>
      <c r="G12" s="59" t="s">
        <v>26</v>
      </c>
      <c r="H12" s="53"/>
      <c r="I12" s="53"/>
      <c r="J12" s="53"/>
      <c r="K12" s="53">
        <v>1550</v>
      </c>
      <c r="L12" s="53"/>
      <c r="M12" s="53">
        <v>1550</v>
      </c>
      <c r="N12" s="53"/>
      <c r="O12" s="53"/>
      <c r="P12" s="53"/>
      <c r="Q12" s="54"/>
      <c r="R12" s="96"/>
    </row>
    <row r="13" spans="2:18" ht="15" customHeight="1" thickBot="1" x14ac:dyDescent="0.35">
      <c r="B13" s="32" t="s">
        <v>30</v>
      </c>
      <c r="D13" s="43">
        <v>44635</v>
      </c>
      <c r="E13" s="44" t="s">
        <v>31</v>
      </c>
      <c r="F13" s="58"/>
      <c r="G13" s="59" t="s">
        <v>26</v>
      </c>
      <c r="H13" s="53">
        <v>30</v>
      </c>
      <c r="I13" s="53">
        <v>3</v>
      </c>
      <c r="J13" s="53">
        <v>33</v>
      </c>
      <c r="K13" s="53">
        <v>975</v>
      </c>
      <c r="L13" s="53"/>
      <c r="M13" s="53">
        <v>975</v>
      </c>
      <c r="N13" s="53"/>
      <c r="O13" s="53"/>
      <c r="P13" s="53"/>
      <c r="Q13" s="54"/>
      <c r="R13" s="96"/>
    </row>
    <row r="14" spans="2:18" ht="15" customHeight="1" thickBot="1" x14ac:dyDescent="0.35">
      <c r="B14" s="32" t="s">
        <v>32</v>
      </c>
      <c r="D14" s="43">
        <v>44645</v>
      </c>
      <c r="E14" s="43" t="s">
        <v>33</v>
      </c>
      <c r="F14" s="49"/>
      <c r="G14" s="59">
        <v>1112</v>
      </c>
      <c r="H14" s="55"/>
      <c r="I14" s="55"/>
      <c r="J14" s="55"/>
      <c r="K14" s="53">
        <v>400</v>
      </c>
      <c r="L14" s="55"/>
      <c r="M14" s="55"/>
      <c r="N14" s="55"/>
      <c r="O14" s="55"/>
      <c r="P14" s="53">
        <v>400</v>
      </c>
      <c r="Q14" s="95" t="s">
        <v>34</v>
      </c>
      <c r="R14" s="96"/>
    </row>
    <row r="15" spans="2:18" ht="15" customHeight="1" thickBot="1" x14ac:dyDescent="0.35">
      <c r="B15" s="32" t="s">
        <v>35</v>
      </c>
      <c r="D15" s="43">
        <v>44646</v>
      </c>
      <c r="E15" s="43" t="s">
        <v>17</v>
      </c>
      <c r="F15" s="58"/>
      <c r="G15" s="59" t="s">
        <v>26</v>
      </c>
      <c r="H15" s="53"/>
      <c r="I15" s="53"/>
      <c r="J15" s="53"/>
      <c r="K15" s="53">
        <v>5675</v>
      </c>
      <c r="L15" s="53"/>
      <c r="M15" s="53"/>
      <c r="N15" s="53"/>
      <c r="O15" s="53">
        <v>5675</v>
      </c>
      <c r="P15" s="53"/>
      <c r="Q15" s="54"/>
      <c r="R15" s="96"/>
    </row>
    <row r="16" spans="2:18" ht="15" customHeight="1" thickBot="1" x14ac:dyDescent="0.35">
      <c r="B16" s="33"/>
      <c r="D16" s="43">
        <v>44650</v>
      </c>
      <c r="E16" s="64" t="s">
        <v>36</v>
      </c>
      <c r="F16" s="65"/>
      <c r="G16" s="65" t="s">
        <v>22</v>
      </c>
      <c r="H16" s="66"/>
      <c r="I16" s="66"/>
      <c r="J16" s="66"/>
      <c r="K16" s="66">
        <v>280</v>
      </c>
      <c r="L16" s="66"/>
      <c r="M16" s="66"/>
      <c r="N16" s="66"/>
      <c r="O16" s="66"/>
      <c r="P16" s="66">
        <v>280</v>
      </c>
      <c r="Q16" s="67" t="s">
        <v>37</v>
      </c>
      <c r="R16" s="96"/>
    </row>
    <row r="17" spans="4:18" ht="15" customHeight="1" thickBot="1" x14ac:dyDescent="0.35">
      <c r="D17" s="43">
        <v>44651</v>
      </c>
      <c r="E17" s="44" t="s">
        <v>38</v>
      </c>
      <c r="F17" s="72"/>
      <c r="G17" s="63">
        <v>1113</v>
      </c>
      <c r="H17" s="60"/>
      <c r="I17" s="60"/>
      <c r="J17" s="60"/>
      <c r="K17" s="60">
        <v>1210</v>
      </c>
      <c r="L17" s="60">
        <v>110</v>
      </c>
      <c r="M17" s="60"/>
      <c r="N17" s="60">
        <v>1100</v>
      </c>
      <c r="O17" s="60"/>
      <c r="P17" s="60"/>
      <c r="Q17" s="54"/>
      <c r="R17" s="96" t="s">
        <v>39</v>
      </c>
    </row>
    <row r="18" spans="4:18" ht="15" customHeight="1" thickBot="1" x14ac:dyDescent="0.35">
      <c r="D18" s="43">
        <v>44651</v>
      </c>
      <c r="E18" s="44" t="s">
        <v>40</v>
      </c>
      <c r="F18" s="72"/>
      <c r="G18" s="63">
        <v>1114</v>
      </c>
      <c r="H18" s="60"/>
      <c r="I18" s="60"/>
      <c r="J18" s="60"/>
      <c r="K18" s="60">
        <v>775</v>
      </c>
      <c r="L18" s="60"/>
      <c r="M18" s="60">
        <v>775</v>
      </c>
      <c r="N18" s="60"/>
      <c r="O18" s="60"/>
      <c r="P18" s="60"/>
      <c r="Q18" s="56"/>
      <c r="R18" s="96" t="s">
        <v>39</v>
      </c>
    </row>
    <row r="19" spans="4:18" ht="15" customHeight="1" thickBot="1" x14ac:dyDescent="0.35">
      <c r="D19" s="46">
        <v>44651</v>
      </c>
      <c r="E19" s="47" t="s">
        <v>41</v>
      </c>
      <c r="F19" s="72"/>
      <c r="G19" s="73" t="s">
        <v>22</v>
      </c>
      <c r="H19" s="55"/>
      <c r="I19" s="55"/>
      <c r="J19" s="55"/>
      <c r="K19" s="55">
        <v>29.95</v>
      </c>
      <c r="L19" s="55"/>
      <c r="M19" s="55"/>
      <c r="N19" s="55"/>
      <c r="O19" s="55"/>
      <c r="P19" s="55">
        <v>29.95</v>
      </c>
      <c r="Q19" s="56" t="s">
        <v>42</v>
      </c>
      <c r="R19" s="96" t="s">
        <v>24</v>
      </c>
    </row>
    <row r="20" spans="4:18" ht="15" customHeight="1" thickBot="1" x14ac:dyDescent="0.35">
      <c r="D20" s="46">
        <v>44651</v>
      </c>
      <c r="E20" s="47" t="s">
        <v>43</v>
      </c>
      <c r="F20" s="72"/>
      <c r="G20" s="73" t="s">
        <v>22</v>
      </c>
      <c r="H20" s="55"/>
      <c r="I20" s="55"/>
      <c r="J20" s="55"/>
      <c r="K20" s="55">
        <v>134.26</v>
      </c>
      <c r="L20" s="55">
        <v>12.21</v>
      </c>
      <c r="M20" s="55"/>
      <c r="N20" s="55"/>
      <c r="O20" s="55"/>
      <c r="P20" s="55">
        <v>122.05</v>
      </c>
      <c r="Q20" s="56" t="s">
        <v>42</v>
      </c>
      <c r="R20" s="96" t="s">
        <v>24</v>
      </c>
    </row>
    <row r="21" spans="4:18" ht="15" customHeight="1" thickBot="1" x14ac:dyDescent="0.35">
      <c r="D21" s="46">
        <v>44651</v>
      </c>
      <c r="E21" s="47" t="s">
        <v>44</v>
      </c>
      <c r="F21" s="72"/>
      <c r="G21" s="73" t="s">
        <v>22</v>
      </c>
      <c r="H21" s="55"/>
      <c r="I21" s="55"/>
      <c r="J21" s="55"/>
      <c r="K21" s="55">
        <v>85</v>
      </c>
      <c r="L21" s="55">
        <v>7.73</v>
      </c>
      <c r="M21" s="55"/>
      <c r="N21" s="55"/>
      <c r="O21" s="55"/>
      <c r="P21" s="55">
        <v>77.27</v>
      </c>
      <c r="Q21" s="56" t="s">
        <v>45</v>
      </c>
      <c r="R21" s="96" t="s">
        <v>24</v>
      </c>
    </row>
    <row r="22" spans="4:18" ht="15" customHeight="1" thickBot="1" x14ac:dyDescent="0.35">
      <c r="D22" s="44"/>
      <c r="E22" s="44"/>
      <c r="F22" s="44"/>
      <c r="G22" s="44"/>
      <c r="H22" s="75">
        <f>SUM(H7:H17)</f>
        <v>30</v>
      </c>
      <c r="I22" s="75">
        <f>SUM(I7:I17)</f>
        <v>3</v>
      </c>
      <c r="J22" s="75">
        <f>SUM(J7:J17)</f>
        <v>33</v>
      </c>
      <c r="K22" s="75">
        <f>SUM(K7:K21)</f>
        <v>22311.21</v>
      </c>
      <c r="L22" s="75">
        <f>SUM(L7:L21)</f>
        <v>345.85</v>
      </c>
      <c r="M22" s="75">
        <f>SUM(M7:M21)</f>
        <v>6447</v>
      </c>
      <c r="N22" s="75">
        <f>SUM(N7:N17)</f>
        <v>1100</v>
      </c>
      <c r="O22" s="75">
        <f>SUM(O7:O17)</f>
        <v>11350</v>
      </c>
      <c r="P22" s="75">
        <f>SUM(P7:P21)</f>
        <v>3068.36</v>
      </c>
      <c r="Q22" s="71"/>
      <c r="R22" s="97"/>
    </row>
    <row r="23" spans="4:18" x14ac:dyDescent="0.3">
      <c r="D23" s="93"/>
      <c r="E23" s="93"/>
      <c r="F23" s="93"/>
      <c r="G23" s="93"/>
      <c r="H23" s="94"/>
      <c r="I23" s="94"/>
      <c r="J23" s="94"/>
      <c r="K23" s="94"/>
      <c r="L23" s="94"/>
      <c r="M23" s="94"/>
      <c r="N23" s="94"/>
      <c r="O23" s="94"/>
      <c r="P23" s="94"/>
    </row>
  </sheetData>
  <sheetProtection algorithmName="SHA-512" hashValue="77tU3CVMe11jktcofmFboJssFjEPTCdSIb76REKwQS3Bhl5sMS5uwuDFnEj+A/LI9GcboaCVMYLTXbO5WcQZpg==" saltValue="IthmPZOv5iBTZ0UUfr/cLw==" spinCount="100000" sheet="1" objects="1" scenarios="1"/>
  <mergeCells count="2">
    <mergeCell ref="D3:P4"/>
    <mergeCell ref="D6:G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sheetPr>
    <tabColor rgb="FFFF0000"/>
  </sheetPr>
  <dimension ref="A2:BB30"/>
  <sheetViews>
    <sheetView showGridLines="0" topLeftCell="C1" workbookViewId="0">
      <selection activeCell="Q34" sqref="Q34"/>
    </sheetView>
  </sheetViews>
  <sheetFormatPr defaultRowHeight="15.6" x14ac:dyDescent="0.3"/>
  <cols>
    <col min="1" max="1" width="8.69921875" style="31" customWidth="1"/>
    <col min="2" max="2" width="29.8984375" style="31" customWidth="1"/>
    <col min="3" max="3" width="8.69921875" style="34"/>
    <col min="4" max="4" width="16.69921875" style="34" customWidth="1"/>
    <col min="5" max="5" width="23.19921875" style="34" customWidth="1"/>
    <col min="6" max="9" width="8.69921875" style="34"/>
    <col min="10" max="10" width="9.8984375" style="34" customWidth="1"/>
    <col min="11" max="11" width="10.3984375" style="34" bestFit="1" customWidth="1"/>
    <col min="12" max="12" width="9.3984375" style="34" bestFit="1" customWidth="1"/>
    <col min="13" max="13" width="10.19921875" style="34" customWidth="1"/>
    <col min="14" max="14" width="10.3984375" style="34" bestFit="1" customWidth="1"/>
    <col min="15" max="16" width="8.69921875" style="34"/>
    <col min="17" max="17" width="31.3984375" style="34" customWidth="1"/>
    <col min="18" max="18" width="46.59765625" style="34" customWidth="1"/>
    <col min="19" max="54" width="8.69921875" style="34"/>
  </cols>
  <sheetData>
    <row r="2" spans="2:18" ht="15" customHeight="1" thickBot="1" x14ac:dyDescent="0.35"/>
    <row r="3" spans="2:18" ht="15" customHeight="1" x14ac:dyDescent="0.3">
      <c r="D3" s="155" t="s">
        <v>115</v>
      </c>
      <c r="E3" s="156"/>
      <c r="F3" s="156"/>
      <c r="G3" s="156"/>
      <c r="H3" s="156"/>
      <c r="I3" s="156"/>
      <c r="J3" s="156"/>
      <c r="K3" s="156"/>
      <c r="L3" s="156"/>
      <c r="M3" s="156"/>
      <c r="N3" s="156"/>
      <c r="O3" s="156"/>
      <c r="P3" s="156"/>
      <c r="Q3" s="143"/>
    </row>
    <row r="4" spans="2:18" ht="15" customHeight="1" thickBot="1" x14ac:dyDescent="0.35">
      <c r="D4" s="157"/>
      <c r="E4" s="158"/>
      <c r="F4" s="158"/>
      <c r="G4" s="158"/>
      <c r="H4" s="158"/>
      <c r="I4" s="158"/>
      <c r="J4" s="158"/>
      <c r="K4" s="158"/>
      <c r="L4" s="158"/>
      <c r="M4" s="158"/>
      <c r="N4" s="158"/>
      <c r="O4" s="158"/>
      <c r="P4" s="158"/>
      <c r="Q4" s="144" t="s">
        <v>46</v>
      </c>
    </row>
    <row r="5" spans="2:18" ht="45.6" customHeight="1" thickTop="1" thickBot="1" x14ac:dyDescent="0.35">
      <c r="D5" s="135" t="s">
        <v>7</v>
      </c>
      <c r="E5" s="136" t="s">
        <v>8</v>
      </c>
      <c r="F5" s="137" t="s">
        <v>9</v>
      </c>
      <c r="G5" s="138" t="s">
        <v>10</v>
      </c>
      <c r="H5" s="139" t="s">
        <v>47</v>
      </c>
      <c r="I5" s="139" t="s">
        <v>12</v>
      </c>
      <c r="J5" s="139" t="s">
        <v>48</v>
      </c>
      <c r="K5" s="139" t="s">
        <v>14</v>
      </c>
      <c r="L5" s="139" t="s">
        <v>15</v>
      </c>
      <c r="M5" s="139" t="s">
        <v>48</v>
      </c>
      <c r="N5" s="139" t="s">
        <v>49</v>
      </c>
      <c r="O5" s="140" t="s">
        <v>50</v>
      </c>
      <c r="P5" s="141" t="s">
        <v>18</v>
      </c>
      <c r="Q5" s="142"/>
    </row>
    <row r="6" spans="2:18" ht="16.2" customHeight="1" thickBot="1" x14ac:dyDescent="0.35">
      <c r="D6" s="159"/>
      <c r="E6" s="160"/>
      <c r="F6" s="160"/>
      <c r="G6" s="161"/>
      <c r="H6" s="42" t="s">
        <v>19</v>
      </c>
      <c r="I6" s="42" t="s">
        <v>19</v>
      </c>
      <c r="J6" s="42" t="s">
        <v>19</v>
      </c>
      <c r="K6" s="42" t="s">
        <v>19</v>
      </c>
      <c r="L6" s="42" t="s">
        <v>19</v>
      </c>
      <c r="M6" s="42" t="s">
        <v>19</v>
      </c>
      <c r="N6" s="42" t="s">
        <v>19</v>
      </c>
      <c r="O6" s="41" t="s">
        <v>19</v>
      </c>
      <c r="P6" s="42" t="s">
        <v>19</v>
      </c>
      <c r="Q6" s="42"/>
      <c r="R6" s="99" t="s">
        <v>51</v>
      </c>
    </row>
    <row r="7" spans="2:18" ht="15" customHeight="1" thickBot="1" x14ac:dyDescent="0.35">
      <c r="D7" s="43">
        <v>44621</v>
      </c>
      <c r="E7" s="43" t="s">
        <v>52</v>
      </c>
      <c r="F7" s="43"/>
      <c r="G7" s="57" t="s">
        <v>53</v>
      </c>
      <c r="H7" s="52"/>
      <c r="I7" s="52"/>
      <c r="J7" s="52"/>
      <c r="K7" s="52">
        <v>2580</v>
      </c>
      <c r="L7" s="52">
        <v>234.55</v>
      </c>
      <c r="M7" s="52"/>
      <c r="N7" s="52">
        <v>2345.4499999999998</v>
      </c>
      <c r="O7" s="52"/>
      <c r="P7" s="52"/>
      <c r="Q7" s="52"/>
      <c r="R7"/>
    </row>
    <row r="8" spans="2:18" ht="15" customHeight="1" thickBot="1" x14ac:dyDescent="0.35">
      <c r="D8" s="46">
        <v>44625</v>
      </c>
      <c r="E8" s="46" t="s">
        <v>54</v>
      </c>
      <c r="F8" s="46"/>
      <c r="G8" s="68" t="s">
        <v>55</v>
      </c>
      <c r="H8" s="69"/>
      <c r="I8" s="69"/>
      <c r="J8" s="69"/>
      <c r="K8" s="69">
        <v>5.95</v>
      </c>
      <c r="L8" s="69"/>
      <c r="M8" s="69"/>
      <c r="N8" s="69"/>
      <c r="O8" s="69">
        <v>5.95</v>
      </c>
      <c r="P8" s="69"/>
      <c r="Q8" s="52"/>
      <c r="R8" s="97" t="s">
        <v>56</v>
      </c>
    </row>
    <row r="9" spans="2:18" ht="15" customHeight="1" thickBot="1" x14ac:dyDescent="0.35">
      <c r="D9" s="43">
        <v>44626</v>
      </c>
      <c r="E9" s="43" t="s">
        <v>52</v>
      </c>
      <c r="F9" s="43"/>
      <c r="G9" s="57" t="s">
        <v>53</v>
      </c>
      <c r="H9" s="52"/>
      <c r="I9" s="52"/>
      <c r="J9" s="52"/>
      <c r="K9" s="52">
        <v>2445</v>
      </c>
      <c r="L9" s="52">
        <v>222.27</v>
      </c>
      <c r="M9" s="52"/>
      <c r="N9" s="52">
        <v>2222.73</v>
      </c>
      <c r="O9" s="52"/>
      <c r="P9" s="52"/>
      <c r="Q9" s="52"/>
      <c r="R9"/>
    </row>
    <row r="10" spans="2:18" ht="15" customHeight="1" thickBot="1" x14ac:dyDescent="0.35">
      <c r="D10" s="43">
        <v>44626</v>
      </c>
      <c r="E10" s="44" t="s">
        <v>57</v>
      </c>
      <c r="F10" s="45"/>
      <c r="G10" s="57" t="s">
        <v>26</v>
      </c>
      <c r="H10" s="53">
        <v>50</v>
      </c>
      <c r="I10" s="53">
        <v>5</v>
      </c>
      <c r="J10" s="53">
        <v>55</v>
      </c>
      <c r="K10" s="53">
        <v>3500</v>
      </c>
      <c r="L10" s="53"/>
      <c r="M10" s="53">
        <v>3500</v>
      </c>
      <c r="N10" s="53"/>
      <c r="O10" s="53"/>
      <c r="P10" s="53"/>
      <c r="Q10" s="52"/>
      <c r="R10"/>
    </row>
    <row r="11" spans="2:18" ht="15" customHeight="1" thickBot="1" x14ac:dyDescent="0.35">
      <c r="D11" s="43">
        <v>44627</v>
      </c>
      <c r="E11" s="43" t="s">
        <v>52</v>
      </c>
      <c r="F11" s="45"/>
      <c r="G11" s="57" t="s">
        <v>53</v>
      </c>
      <c r="H11" s="53"/>
      <c r="I11" s="53"/>
      <c r="J11" s="53"/>
      <c r="K11" s="53">
        <v>2320</v>
      </c>
      <c r="L11" s="53">
        <v>210.91</v>
      </c>
      <c r="M11" s="53"/>
      <c r="N11" s="53">
        <v>2109.09</v>
      </c>
      <c r="O11" s="53"/>
      <c r="P11" s="53"/>
      <c r="Q11" s="52"/>
      <c r="R11"/>
    </row>
    <row r="12" spans="2:18" ht="15" customHeight="1" thickBot="1" x14ac:dyDescent="0.35">
      <c r="D12" s="43">
        <v>44628</v>
      </c>
      <c r="E12" s="44" t="s">
        <v>58</v>
      </c>
      <c r="F12" s="45"/>
      <c r="G12" s="59">
        <v>234</v>
      </c>
      <c r="H12" s="53"/>
      <c r="I12" s="53"/>
      <c r="J12" s="53"/>
      <c r="K12" s="53">
        <v>960</v>
      </c>
      <c r="L12" s="53">
        <v>87.27</v>
      </c>
      <c r="M12" s="53"/>
      <c r="N12" s="53">
        <v>872.73</v>
      </c>
      <c r="O12" s="53"/>
      <c r="P12" s="53"/>
      <c r="Q12" s="52"/>
      <c r="R12"/>
    </row>
    <row r="13" spans="2:18" ht="15" customHeight="1" thickBot="1" x14ac:dyDescent="0.35">
      <c r="B13" s="32" t="s">
        <v>30</v>
      </c>
      <c r="D13" s="43">
        <v>44632</v>
      </c>
      <c r="E13" s="43" t="s">
        <v>52</v>
      </c>
      <c r="F13" s="45"/>
      <c r="G13" s="57" t="s">
        <v>53</v>
      </c>
      <c r="H13" s="53"/>
      <c r="I13" s="53"/>
      <c r="J13" s="53"/>
      <c r="K13" s="53">
        <v>1965</v>
      </c>
      <c r="L13" s="53">
        <v>178.64</v>
      </c>
      <c r="M13" s="53"/>
      <c r="N13" s="53">
        <v>1786.36</v>
      </c>
      <c r="O13" s="53"/>
      <c r="P13" s="53"/>
      <c r="Q13" s="52"/>
      <c r="R13"/>
    </row>
    <row r="14" spans="2:18" ht="15" customHeight="1" thickBot="1" x14ac:dyDescent="0.35">
      <c r="B14" s="32" t="s">
        <v>32</v>
      </c>
      <c r="D14" s="43">
        <v>44633</v>
      </c>
      <c r="E14" s="43" t="s">
        <v>52</v>
      </c>
      <c r="F14" s="48"/>
      <c r="G14" s="57" t="s">
        <v>53</v>
      </c>
      <c r="H14" s="55"/>
      <c r="I14" s="55"/>
      <c r="J14" s="55"/>
      <c r="K14" s="53">
        <v>2610</v>
      </c>
      <c r="L14" s="53">
        <v>237.27</v>
      </c>
      <c r="M14" s="53"/>
      <c r="N14" s="53">
        <v>2372.73</v>
      </c>
      <c r="O14" s="55"/>
      <c r="P14" s="55"/>
      <c r="Q14" s="52"/>
      <c r="R14"/>
    </row>
    <row r="15" spans="2:18" ht="15" customHeight="1" thickBot="1" x14ac:dyDescent="0.35">
      <c r="B15" s="32" t="s">
        <v>59</v>
      </c>
      <c r="D15" s="43">
        <v>44634</v>
      </c>
      <c r="E15" s="43" t="s">
        <v>52</v>
      </c>
      <c r="F15" s="48"/>
      <c r="G15" s="59" t="s">
        <v>53</v>
      </c>
      <c r="H15" s="55"/>
      <c r="I15" s="55"/>
      <c r="J15" s="55"/>
      <c r="K15" s="53">
        <v>2270</v>
      </c>
      <c r="L15" s="53">
        <v>206.36</v>
      </c>
      <c r="M15" s="53"/>
      <c r="N15" s="53">
        <v>2063.64</v>
      </c>
      <c r="O15" s="55"/>
      <c r="P15" s="55"/>
      <c r="Q15" s="52"/>
      <c r="R15" s="81"/>
    </row>
    <row r="16" spans="2:18" ht="15" customHeight="1" thickBot="1" x14ac:dyDescent="0.35">
      <c r="B16" s="33"/>
      <c r="D16" s="43">
        <v>44635</v>
      </c>
      <c r="E16" s="44" t="s">
        <v>58</v>
      </c>
      <c r="F16" s="48"/>
      <c r="G16" s="59">
        <v>235</v>
      </c>
      <c r="H16" s="53"/>
      <c r="I16" s="53"/>
      <c r="J16" s="53"/>
      <c r="K16" s="53">
        <v>1650</v>
      </c>
      <c r="L16" s="53">
        <v>54.55</v>
      </c>
      <c r="M16" s="53">
        <v>1050</v>
      </c>
      <c r="N16" s="53">
        <v>545.45000000000005</v>
      </c>
      <c r="O16" s="53"/>
      <c r="P16" s="53"/>
      <c r="Q16" s="52"/>
      <c r="R16"/>
    </row>
    <row r="17" spans="2:18" ht="15" customHeight="1" thickBot="1" x14ac:dyDescent="0.35">
      <c r="B17" s="33"/>
      <c r="D17" s="43">
        <v>44639</v>
      </c>
      <c r="E17" s="43" t="s">
        <v>52</v>
      </c>
      <c r="F17" s="48"/>
      <c r="G17" s="59" t="s">
        <v>53</v>
      </c>
      <c r="H17" s="53"/>
      <c r="I17" s="53"/>
      <c r="J17" s="53"/>
      <c r="K17" s="53">
        <v>1720</v>
      </c>
      <c r="L17" s="53">
        <v>156.36000000000001</v>
      </c>
      <c r="M17" s="53"/>
      <c r="N17" s="53">
        <v>1563.64</v>
      </c>
      <c r="O17" s="53"/>
      <c r="P17" s="53"/>
      <c r="Q17" s="52"/>
      <c r="R17"/>
    </row>
    <row r="18" spans="2:18" ht="15" customHeight="1" thickBot="1" x14ac:dyDescent="0.35">
      <c r="B18" s="33"/>
      <c r="D18" s="43">
        <v>44640</v>
      </c>
      <c r="E18" s="43" t="s">
        <v>52</v>
      </c>
      <c r="F18" s="48"/>
      <c r="G18" s="59" t="s">
        <v>53</v>
      </c>
      <c r="H18" s="53"/>
      <c r="I18" s="53"/>
      <c r="J18" s="53"/>
      <c r="K18" s="53">
        <v>2745</v>
      </c>
      <c r="L18" s="53">
        <v>249.55</v>
      </c>
      <c r="M18" s="53"/>
      <c r="N18" s="53">
        <v>2495.4499999999998</v>
      </c>
      <c r="O18" s="53"/>
      <c r="P18" s="53"/>
      <c r="Q18" s="52"/>
      <c r="R18"/>
    </row>
    <row r="19" spans="2:18" ht="15" customHeight="1" thickBot="1" x14ac:dyDescent="0.35">
      <c r="B19" s="33"/>
      <c r="D19" s="43">
        <v>44640</v>
      </c>
      <c r="E19" s="44" t="s">
        <v>60</v>
      </c>
      <c r="F19" s="48"/>
      <c r="G19" s="59" t="s">
        <v>26</v>
      </c>
      <c r="H19" s="53">
        <v>50</v>
      </c>
      <c r="I19" s="53">
        <v>5</v>
      </c>
      <c r="J19" s="53">
        <v>55</v>
      </c>
      <c r="K19" s="53">
        <v>2745</v>
      </c>
      <c r="L19" s="53"/>
      <c r="M19" s="53">
        <v>2745</v>
      </c>
      <c r="N19" s="53"/>
      <c r="O19" s="53"/>
      <c r="P19" s="53"/>
      <c r="Q19" s="52"/>
      <c r="R19"/>
    </row>
    <row r="20" spans="2:18" ht="15" customHeight="1" thickBot="1" x14ac:dyDescent="0.35">
      <c r="B20" s="33"/>
      <c r="D20" s="43">
        <v>44641</v>
      </c>
      <c r="E20" s="43" t="s">
        <v>52</v>
      </c>
      <c r="F20" s="48"/>
      <c r="G20" s="59" t="s">
        <v>53</v>
      </c>
      <c r="H20" s="53"/>
      <c r="I20" s="53"/>
      <c r="J20" s="53"/>
      <c r="K20" s="53">
        <v>2140</v>
      </c>
      <c r="L20" s="53">
        <v>194.55</v>
      </c>
      <c r="M20" s="53"/>
      <c r="N20" s="53">
        <v>1945.45</v>
      </c>
      <c r="O20" s="53"/>
      <c r="P20" s="53"/>
      <c r="Q20" s="52"/>
      <c r="R20"/>
    </row>
    <row r="21" spans="2:18" ht="15" customHeight="1" thickBot="1" x14ac:dyDescent="0.35">
      <c r="B21" s="33"/>
      <c r="D21" s="43">
        <v>44642</v>
      </c>
      <c r="E21" s="44" t="s">
        <v>58</v>
      </c>
      <c r="F21" s="48"/>
      <c r="G21" s="59">
        <v>236</v>
      </c>
      <c r="H21" s="53"/>
      <c r="I21" s="53"/>
      <c r="J21" s="53"/>
      <c r="K21" s="53">
        <v>2835</v>
      </c>
      <c r="L21" s="53">
        <v>43.64</v>
      </c>
      <c r="M21" s="53">
        <v>2355</v>
      </c>
      <c r="N21" s="53">
        <v>436.36</v>
      </c>
      <c r="O21" s="53"/>
      <c r="P21" s="53"/>
      <c r="Q21" s="52"/>
      <c r="R21"/>
    </row>
    <row r="22" spans="2:18" ht="15" customHeight="1" thickBot="1" x14ac:dyDescent="0.35">
      <c r="B22" s="33"/>
      <c r="D22" s="43">
        <v>44646</v>
      </c>
      <c r="E22" s="43" t="s">
        <v>52</v>
      </c>
      <c r="F22" s="48"/>
      <c r="G22" s="59" t="s">
        <v>53</v>
      </c>
      <c r="H22" s="53"/>
      <c r="I22" s="53"/>
      <c r="J22" s="53"/>
      <c r="K22" s="53">
        <v>2110</v>
      </c>
      <c r="L22" s="53">
        <v>191.82</v>
      </c>
      <c r="M22" s="53"/>
      <c r="N22" s="53">
        <v>1918.18</v>
      </c>
      <c r="O22" s="53"/>
      <c r="P22" s="53"/>
      <c r="Q22" s="52"/>
      <c r="R22"/>
    </row>
    <row r="23" spans="2:18" ht="15" customHeight="1" thickBot="1" x14ac:dyDescent="0.35">
      <c r="B23" s="33"/>
      <c r="D23" s="43">
        <v>44647</v>
      </c>
      <c r="E23" s="43" t="s">
        <v>52</v>
      </c>
      <c r="F23" s="48"/>
      <c r="G23" s="59" t="s">
        <v>53</v>
      </c>
      <c r="H23" s="53"/>
      <c r="I23" s="53"/>
      <c r="J23" s="53"/>
      <c r="K23" s="53">
        <v>3456</v>
      </c>
      <c r="L23" s="53">
        <v>314.18</v>
      </c>
      <c r="M23" s="53"/>
      <c r="N23" s="53">
        <v>3141.82</v>
      </c>
      <c r="O23" s="53"/>
      <c r="P23" s="53"/>
      <c r="Q23" s="52"/>
      <c r="R23"/>
    </row>
    <row r="24" spans="2:18" ht="15" customHeight="1" thickBot="1" x14ac:dyDescent="0.35">
      <c r="B24" s="33"/>
      <c r="D24" s="43">
        <v>44648</v>
      </c>
      <c r="E24" s="43" t="s">
        <v>52</v>
      </c>
      <c r="F24" s="48"/>
      <c r="G24" s="59" t="s">
        <v>53</v>
      </c>
      <c r="H24" s="53"/>
      <c r="I24" s="53"/>
      <c r="J24" s="53"/>
      <c r="K24" s="53">
        <v>2210</v>
      </c>
      <c r="L24" s="53">
        <v>200.91</v>
      </c>
      <c r="M24" s="53"/>
      <c r="N24" s="53">
        <v>2009.09</v>
      </c>
      <c r="O24" s="53"/>
      <c r="P24" s="53"/>
      <c r="Q24" s="52"/>
      <c r="R24"/>
    </row>
    <row r="25" spans="2:18" ht="15" customHeight="1" thickBot="1" x14ac:dyDescent="0.35">
      <c r="D25" s="43">
        <v>44650</v>
      </c>
      <c r="E25" s="44" t="s">
        <v>58</v>
      </c>
      <c r="F25" s="50"/>
      <c r="G25" s="59">
        <v>237</v>
      </c>
      <c r="H25" s="53">
        <v>20</v>
      </c>
      <c r="I25" s="53">
        <v>2</v>
      </c>
      <c r="J25" s="53">
        <v>22</v>
      </c>
      <c r="K25" s="53">
        <v>780</v>
      </c>
      <c r="L25" s="53">
        <v>52.73</v>
      </c>
      <c r="M25" s="53">
        <v>200</v>
      </c>
      <c r="N25" s="53">
        <v>527.27</v>
      </c>
      <c r="O25" s="53"/>
      <c r="P25" s="53"/>
      <c r="Q25" s="52"/>
      <c r="R25"/>
    </row>
    <row r="26" spans="2:18" ht="15" customHeight="1" thickBot="1" x14ac:dyDescent="0.35">
      <c r="D26" s="43">
        <v>44651</v>
      </c>
      <c r="E26" s="44" t="s">
        <v>61</v>
      </c>
      <c r="F26" s="51"/>
      <c r="G26" s="59" t="s">
        <v>26</v>
      </c>
      <c r="H26" s="53">
        <v>15</v>
      </c>
      <c r="I26" s="53">
        <v>1.5</v>
      </c>
      <c r="J26" s="53">
        <v>16.5</v>
      </c>
      <c r="K26" s="53">
        <v>1300</v>
      </c>
      <c r="L26" s="53"/>
      <c r="M26" s="53">
        <v>1300</v>
      </c>
      <c r="N26" s="53"/>
      <c r="O26" s="53"/>
      <c r="P26" s="53"/>
      <c r="Q26" s="52"/>
      <c r="R26"/>
    </row>
    <row r="27" spans="2:18" ht="15" customHeight="1" thickBot="1" x14ac:dyDescent="0.35">
      <c r="D27" s="43">
        <v>44651</v>
      </c>
      <c r="E27" s="44" t="s">
        <v>58</v>
      </c>
      <c r="F27" s="51"/>
      <c r="G27" s="59">
        <v>238</v>
      </c>
      <c r="H27" s="53">
        <v>40</v>
      </c>
      <c r="I27" s="53">
        <v>4</v>
      </c>
      <c r="J27" s="53">
        <v>44</v>
      </c>
      <c r="K27" s="53">
        <v>1850</v>
      </c>
      <c r="L27" s="53"/>
      <c r="M27" s="53">
        <v>1850</v>
      </c>
      <c r="N27" s="53"/>
      <c r="O27" s="53"/>
      <c r="P27" s="53"/>
      <c r="Q27" s="69"/>
      <c r="R27" s="97" t="s">
        <v>62</v>
      </c>
    </row>
    <row r="28" spans="2:18" ht="15" customHeight="1" thickBot="1" x14ac:dyDescent="0.35">
      <c r="D28" s="43"/>
      <c r="E28" s="44"/>
      <c r="F28" s="51"/>
      <c r="G28" s="59"/>
      <c r="H28" s="60"/>
      <c r="I28" s="60"/>
      <c r="J28" s="60"/>
      <c r="K28" s="60"/>
      <c r="L28" s="60"/>
      <c r="M28" s="60"/>
      <c r="N28" s="60"/>
      <c r="O28" s="60"/>
      <c r="P28" s="60"/>
      <c r="Q28" s="69"/>
      <c r="R28" s="97" t="s">
        <v>62</v>
      </c>
    </row>
    <row r="29" spans="2:18" ht="15" customHeight="1" thickBot="1" x14ac:dyDescent="0.35">
      <c r="D29" s="43"/>
      <c r="E29" s="44"/>
      <c r="F29" s="51"/>
      <c r="G29" s="59"/>
      <c r="H29" s="74">
        <f>SUM(H8:H28)</f>
        <v>175</v>
      </c>
      <c r="I29" s="74">
        <f t="shared" ref="I29:P29" si="0">SUM(I8:I28)</f>
        <v>17.5</v>
      </c>
      <c r="J29" s="74">
        <f t="shared" si="0"/>
        <v>192.5</v>
      </c>
      <c r="K29" s="74">
        <f>SUM(K7:K28)</f>
        <v>44196.95</v>
      </c>
      <c r="L29" s="74">
        <f>SUM(L7:L28)</f>
        <v>2835.5599999999995</v>
      </c>
      <c r="M29" s="74">
        <f>SUM(M7:M28)</f>
        <v>13000</v>
      </c>
      <c r="N29" s="74">
        <f>SUM(N7:N28)</f>
        <v>28355.440000000002</v>
      </c>
      <c r="O29" s="74">
        <f t="shared" si="0"/>
        <v>5.95</v>
      </c>
      <c r="P29" s="61">
        <f t="shared" si="0"/>
        <v>0</v>
      </c>
      <c r="Q29" s="52"/>
      <c r="R29"/>
    </row>
    <row r="30" spans="2:18" x14ac:dyDescent="0.3">
      <c r="D30" s="93"/>
      <c r="E30" s="93"/>
      <c r="F30" s="93"/>
      <c r="G30" s="93"/>
      <c r="H30" s="94"/>
      <c r="I30" s="94"/>
      <c r="J30" s="94"/>
      <c r="K30" s="94"/>
      <c r="L30" s="94"/>
      <c r="M30" s="94"/>
      <c r="N30" s="94"/>
      <c r="O30" s="94"/>
      <c r="P30" s="94"/>
    </row>
  </sheetData>
  <sheetProtection algorithmName="SHA-512" hashValue="ielw5y90RufyAjju6SamgdLV30BrWyyqjDXqm3vi0VMt7h1cQvyG2WcMmrvmCYyJuZyr/+ufsLuXrxDbC/6yzg==" saltValue="f99qZyVCigfZsF2PUup/mA==" spinCount="100000" sheet="1" objects="1" scenarios="1"/>
  <mergeCells count="2">
    <mergeCell ref="D3:P4"/>
    <mergeCell ref="D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011-1DA3-4B94-A488-E7493C8FCD65}">
  <sheetPr>
    <tabColor rgb="FFFF0000"/>
  </sheetPr>
  <dimension ref="A2:Z30"/>
  <sheetViews>
    <sheetView showGridLines="0" workbookViewId="0">
      <selection activeCell="F30" sqref="F30"/>
    </sheetView>
  </sheetViews>
  <sheetFormatPr defaultRowHeight="15.6" x14ac:dyDescent="0.3"/>
  <cols>
    <col min="1" max="1" width="8.69921875" style="31" customWidth="1"/>
    <col min="2" max="2" width="32.5" style="31" customWidth="1"/>
    <col min="3" max="3" width="8.69921875" style="34"/>
    <col min="4" max="4" width="15.69921875" style="34" customWidth="1"/>
    <col min="5" max="5" width="25.69921875" style="34" customWidth="1"/>
    <col min="6" max="6" width="8.69921875" style="34" customWidth="1"/>
    <col min="7" max="8" width="15.69921875" style="34" customWidth="1"/>
    <col min="9" max="9" width="25.69921875" style="34" customWidth="1"/>
    <col min="10" max="10" width="8.69921875" style="34" customWidth="1"/>
    <col min="11" max="11" width="15.69921875" style="34" customWidth="1"/>
    <col min="12" max="26" width="8.69921875" style="34"/>
  </cols>
  <sheetData>
    <row r="2" spans="2:11" ht="15" customHeight="1" x14ac:dyDescent="0.3"/>
    <row r="3" spans="2:11" ht="15" customHeight="1" x14ac:dyDescent="0.3"/>
    <row r="4" spans="2:11" ht="15" customHeight="1" thickBot="1" x14ac:dyDescent="0.35"/>
    <row r="5" spans="2:11" ht="49.95" customHeight="1" thickBot="1" x14ac:dyDescent="0.35">
      <c r="D5" s="162" t="s">
        <v>63</v>
      </c>
      <c r="E5" s="163"/>
      <c r="F5" s="163"/>
      <c r="G5" s="163"/>
      <c r="H5" s="163"/>
      <c r="I5" s="163"/>
      <c r="J5" s="163"/>
      <c r="K5" s="164"/>
    </row>
    <row r="6" spans="2:11" ht="16.2" thickBot="1" x14ac:dyDescent="0.35">
      <c r="D6" s="123" t="s">
        <v>64</v>
      </c>
      <c r="E6" s="165" t="s">
        <v>65</v>
      </c>
      <c r="F6" s="165"/>
      <c r="G6" s="165"/>
      <c r="H6" s="165"/>
      <c r="I6" s="165"/>
      <c r="J6" s="165"/>
      <c r="K6" s="124">
        <v>100</v>
      </c>
    </row>
    <row r="7" spans="2:11" ht="15" customHeight="1" thickBot="1" x14ac:dyDescent="0.35">
      <c r="D7" s="125" t="s">
        <v>7</v>
      </c>
      <c r="E7" s="126" t="s">
        <v>8</v>
      </c>
      <c r="F7" s="147" t="s">
        <v>66</v>
      </c>
      <c r="G7" s="145" t="s">
        <v>67</v>
      </c>
      <c r="H7" s="125" t="s">
        <v>7</v>
      </c>
      <c r="I7" s="126" t="s">
        <v>8</v>
      </c>
      <c r="J7" s="147" t="s">
        <v>66</v>
      </c>
      <c r="K7" s="146" t="s">
        <v>67</v>
      </c>
    </row>
    <row r="8" spans="2:11" ht="15" customHeight="1" x14ac:dyDescent="0.3">
      <c r="D8" s="100">
        <v>44621</v>
      </c>
      <c r="E8" s="82" t="s">
        <v>68</v>
      </c>
      <c r="F8" s="82"/>
      <c r="G8" s="83">
        <v>27496</v>
      </c>
      <c r="H8" s="77">
        <v>44651</v>
      </c>
      <c r="I8" s="84" t="s">
        <v>69</v>
      </c>
      <c r="J8" s="84" t="s">
        <v>70</v>
      </c>
      <c r="K8" s="101">
        <f>'March 2022 CPJ AG'!K22</f>
        <v>22311.21</v>
      </c>
    </row>
    <row r="9" spans="2:11" ht="15" customHeight="1" x14ac:dyDescent="0.3">
      <c r="D9" s="102">
        <v>44651</v>
      </c>
      <c r="E9" s="84" t="s">
        <v>71</v>
      </c>
      <c r="F9" s="84" t="s">
        <v>72</v>
      </c>
      <c r="G9" s="85">
        <f>'March 2022 CRJ AG'!K29</f>
        <v>44196.95</v>
      </c>
      <c r="H9" s="77">
        <v>44651</v>
      </c>
      <c r="I9" s="84" t="s">
        <v>73</v>
      </c>
      <c r="J9" s="84"/>
      <c r="K9" s="101">
        <v>49381.74</v>
      </c>
    </row>
    <row r="10" spans="2:11" ht="15" customHeight="1" thickBot="1" x14ac:dyDescent="0.35">
      <c r="D10" s="100"/>
      <c r="E10" s="82"/>
      <c r="F10" s="82"/>
      <c r="G10" s="78">
        <f>SUM(G8:G9)</f>
        <v>71692.95</v>
      </c>
      <c r="H10" s="79"/>
      <c r="I10" s="82"/>
      <c r="J10" s="82"/>
      <c r="K10" s="103">
        <f>SUM(K8:K9)</f>
        <v>71692.95</v>
      </c>
    </row>
    <row r="11" spans="2:11" ht="15" customHeight="1" thickTop="1" thickBot="1" x14ac:dyDescent="0.35">
      <c r="D11" s="104">
        <v>44652</v>
      </c>
      <c r="E11" s="105" t="s">
        <v>68</v>
      </c>
      <c r="F11" s="105"/>
      <c r="G11" s="106">
        <f>K9</f>
        <v>49381.74</v>
      </c>
      <c r="H11" s="107"/>
      <c r="I11" s="107"/>
      <c r="J11" s="107"/>
      <c r="K11" s="108"/>
    </row>
    <row r="12" spans="2:11" ht="15" customHeight="1" x14ac:dyDescent="0.3">
      <c r="B12" s="32" t="s">
        <v>30</v>
      </c>
      <c r="D12" s="80"/>
      <c r="E12" s="80"/>
      <c r="F12" s="80"/>
      <c r="G12" s="80"/>
      <c r="H12" s="80"/>
      <c r="I12" s="80"/>
      <c r="J12" s="80"/>
      <c r="K12" s="80"/>
    </row>
    <row r="13" spans="2:11" ht="15" customHeight="1" x14ac:dyDescent="0.3">
      <c r="B13" s="32" t="s">
        <v>32</v>
      </c>
    </row>
    <row r="14" spans="2:11" ht="15" customHeight="1" x14ac:dyDescent="0.3">
      <c r="B14" s="32" t="s">
        <v>74</v>
      </c>
      <c r="G14" s="62"/>
    </row>
    <row r="15" spans="2:11" ht="15" customHeight="1" x14ac:dyDescent="0.3">
      <c r="B15" s="33"/>
      <c r="G15" s="40"/>
    </row>
    <row r="16" spans="2:11" ht="15" customHeight="1" x14ac:dyDescent="0.3"/>
    <row r="17" spans="5:9" ht="15" customHeight="1" x14ac:dyDescent="0.3"/>
    <row r="18" spans="5:9" ht="15" customHeight="1" x14ac:dyDescent="0.3"/>
    <row r="19" spans="5:9" ht="15" customHeight="1" x14ac:dyDescent="0.3"/>
    <row r="20" spans="5:9" ht="15" customHeight="1" x14ac:dyDescent="0.3">
      <c r="I20" s="62"/>
    </row>
    <row r="21" spans="5:9" x14ac:dyDescent="0.3">
      <c r="I21" s="62"/>
    </row>
    <row r="23" spans="5:9" x14ac:dyDescent="0.3">
      <c r="E23" s="39"/>
    </row>
    <row r="27" spans="5:9" x14ac:dyDescent="0.3">
      <c r="F27" s="76"/>
    </row>
    <row r="28" spans="5:9" x14ac:dyDescent="0.3">
      <c r="F28" s="62"/>
      <c r="G28" s="62"/>
    </row>
    <row r="30" spans="5:9" x14ac:dyDescent="0.3">
      <c r="G30" s="62"/>
    </row>
  </sheetData>
  <sheetProtection algorithmName="SHA-512" hashValue="d7nKqeMglQH5JVKok7hY3j14Hcu3DA5uFVUSqSxRZKIkwoIxwfwerqPZEvJXfkwCzNg9grrd1lTFvRvNovMAEw==" saltValue="ZFfyMs4E2l4xRsmnKpAWAg==" spinCount="100000" sheet="1" objects="1" scenarios="1"/>
  <mergeCells count="2">
    <mergeCell ref="D5:K5"/>
    <mergeCell ref="E6:J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FB-AB93-4D97-A494-2ADFFBC293DD}">
  <sheetPr>
    <tabColor rgb="FFFF0000"/>
  </sheetPr>
  <dimension ref="A1:AK42"/>
  <sheetViews>
    <sheetView showGridLines="0" tabSelected="1" workbookViewId="0">
      <selection activeCell="N30" sqref="N30"/>
    </sheetView>
  </sheetViews>
  <sheetFormatPr defaultRowHeight="15.6" x14ac:dyDescent="0.3"/>
  <cols>
    <col min="1" max="1" width="8.69921875" style="31"/>
    <col min="2" max="2" width="27" style="31" customWidth="1"/>
    <col min="3" max="5" width="8.69921875" style="34"/>
    <col min="6" max="6" width="10.19921875" style="34" customWidth="1"/>
    <col min="7" max="7" width="15.69921875" style="34" customWidth="1"/>
    <col min="8" max="8" width="8.69921875" style="34"/>
    <col min="9" max="9" width="9.69921875" style="34" bestFit="1" customWidth="1"/>
    <col min="10" max="10" width="10.8984375" style="34" bestFit="1" customWidth="1"/>
    <col min="11" max="12" width="8.69921875" style="34"/>
    <col min="13" max="13" width="9" style="34" bestFit="1" customWidth="1"/>
    <col min="14" max="35" width="8.69921875" style="34"/>
  </cols>
  <sheetData>
    <row r="1" spans="2:37" ht="15.6" customHeight="1" x14ac:dyDescent="0.3">
      <c r="AJ1" s="34"/>
      <c r="AK1" s="34"/>
    </row>
    <row r="2" spans="2:37" ht="15.6" customHeight="1" x14ac:dyDescent="0.3">
      <c r="AJ2" s="34"/>
      <c r="AK2" s="34"/>
    </row>
    <row r="3" spans="2:37" ht="15" customHeight="1" thickBot="1" x14ac:dyDescent="0.35">
      <c r="E3" s="35"/>
      <c r="F3" s="35"/>
      <c r="G3" s="35"/>
      <c r="H3" s="35"/>
      <c r="I3" s="35"/>
      <c r="J3" s="35"/>
    </row>
    <row r="4" spans="2:37" ht="31.2" customHeight="1" x14ac:dyDescent="0.3">
      <c r="E4" s="166" t="s">
        <v>75</v>
      </c>
      <c r="F4" s="167"/>
      <c r="G4" s="167"/>
      <c r="H4" s="167"/>
      <c r="I4" s="167"/>
      <c r="J4" s="168"/>
    </row>
    <row r="5" spans="2:37" ht="15" customHeight="1" thickBot="1" x14ac:dyDescent="0.35">
      <c r="E5" s="169" t="s">
        <v>76</v>
      </c>
      <c r="F5" s="170"/>
      <c r="G5" s="170"/>
      <c r="H5" s="170"/>
      <c r="I5" s="170"/>
      <c r="J5" s="171"/>
    </row>
    <row r="6" spans="2:37" ht="15" customHeight="1" x14ac:dyDescent="0.3">
      <c r="E6" s="87"/>
      <c r="F6" s="88"/>
      <c r="G6" s="88"/>
      <c r="H6" s="88"/>
      <c r="I6" s="89" t="s">
        <v>19</v>
      </c>
      <c r="J6" s="90" t="s">
        <v>19</v>
      </c>
    </row>
    <row r="7" spans="2:37" ht="15" customHeight="1" x14ac:dyDescent="0.3">
      <c r="E7" s="91" t="s">
        <v>77</v>
      </c>
      <c r="F7" s="92"/>
      <c r="G7" s="92"/>
      <c r="H7" s="36"/>
      <c r="I7" s="109"/>
      <c r="J7" s="110">
        <v>48216.74</v>
      </c>
    </row>
    <row r="8" spans="2:37" ht="15.6" customHeight="1" x14ac:dyDescent="0.3">
      <c r="E8" s="117" t="s">
        <v>78</v>
      </c>
      <c r="F8" s="109"/>
      <c r="G8" s="109"/>
      <c r="H8" s="109"/>
      <c r="I8" s="109"/>
      <c r="J8" s="111"/>
    </row>
    <row r="9" spans="2:37" ht="15.6" customHeight="1" x14ac:dyDescent="0.3">
      <c r="E9" s="117"/>
      <c r="F9" s="109"/>
      <c r="G9" s="109" t="s">
        <v>26</v>
      </c>
      <c r="H9" s="109"/>
      <c r="I9" s="112">
        <f>'March 2022 CRJ AG'!K26</f>
        <v>1300</v>
      </c>
      <c r="J9" s="111"/>
    </row>
    <row r="10" spans="2:37" ht="18" customHeight="1" thickBot="1" x14ac:dyDescent="0.35">
      <c r="E10" s="117"/>
      <c r="F10" s="109"/>
      <c r="G10" s="109" t="s">
        <v>58</v>
      </c>
      <c r="H10" s="109"/>
      <c r="I10" s="113">
        <f>'March 2022 CRJ AG'!K27</f>
        <v>1850</v>
      </c>
      <c r="J10" s="108">
        <f>I9+I10</f>
        <v>3150</v>
      </c>
    </row>
    <row r="11" spans="2:37" ht="15.6" customHeight="1" x14ac:dyDescent="0.3">
      <c r="B11" s="32" t="s">
        <v>30</v>
      </c>
      <c r="D11" s="39"/>
      <c r="E11" s="118"/>
      <c r="F11" s="114"/>
      <c r="G11" s="114"/>
      <c r="H11" s="114"/>
      <c r="I11" s="114"/>
      <c r="J11" s="115">
        <f>J10+J7</f>
        <v>51366.74</v>
      </c>
    </row>
    <row r="12" spans="2:37" ht="15.6" customHeight="1" x14ac:dyDescent="0.3">
      <c r="B12" s="32" t="s">
        <v>32</v>
      </c>
      <c r="E12" s="117" t="s">
        <v>79</v>
      </c>
      <c r="F12" s="109"/>
      <c r="G12" s="109"/>
      <c r="H12" s="109"/>
      <c r="I12" s="109"/>
      <c r="J12" s="111"/>
    </row>
    <row r="13" spans="2:37" ht="15.6" customHeight="1" x14ac:dyDescent="0.3">
      <c r="B13" s="32" t="s">
        <v>80</v>
      </c>
      <c r="E13" s="117"/>
      <c r="F13" s="109" t="s">
        <v>81</v>
      </c>
      <c r="G13" s="119">
        <v>1113</v>
      </c>
      <c r="H13" s="109"/>
      <c r="I13" s="112">
        <f>'March 2022 CPJ AG'!K17</f>
        <v>1210</v>
      </c>
      <c r="J13" s="111"/>
    </row>
    <row r="14" spans="2:37" ht="15.6" customHeight="1" thickBot="1" x14ac:dyDescent="0.35">
      <c r="B14" s="33"/>
      <c r="E14" s="117"/>
      <c r="F14" s="109" t="s">
        <v>81</v>
      </c>
      <c r="G14" s="119">
        <v>1114</v>
      </c>
      <c r="H14" s="109"/>
      <c r="I14" s="113">
        <f>'March 2022 CPJ AG'!K18</f>
        <v>775</v>
      </c>
      <c r="J14" s="108">
        <f>I13+I14</f>
        <v>1985</v>
      </c>
    </row>
    <row r="15" spans="2:37" ht="15.6" customHeight="1" x14ac:dyDescent="0.3">
      <c r="E15" s="86"/>
      <c r="F15" s="36"/>
      <c r="G15" s="36"/>
      <c r="H15" s="36"/>
      <c r="I15" s="109"/>
      <c r="J15" s="111"/>
    </row>
    <row r="16" spans="2:37" ht="15.6" customHeight="1" x14ac:dyDescent="0.3">
      <c r="E16" s="91" t="s">
        <v>82</v>
      </c>
      <c r="F16" s="92"/>
      <c r="G16" s="92"/>
      <c r="H16" s="36"/>
      <c r="I16" s="109"/>
      <c r="J16" s="116">
        <f>J11-J14</f>
        <v>49381.74</v>
      </c>
    </row>
    <row r="17" spans="5:10" ht="15.6" customHeight="1" thickBot="1" x14ac:dyDescent="0.35">
      <c r="E17" s="37"/>
      <c r="F17" s="38"/>
      <c r="G17" s="38"/>
      <c r="H17" s="38"/>
      <c r="I17" s="38"/>
      <c r="J17" s="120"/>
    </row>
    <row r="18" spans="5:10" ht="15.6" customHeight="1" x14ac:dyDescent="0.3">
      <c r="E18" s="35"/>
      <c r="F18" s="35"/>
      <c r="G18" s="35"/>
      <c r="H18" s="35"/>
      <c r="I18" s="35"/>
      <c r="J18" s="35"/>
    </row>
    <row r="19" spans="5:10" ht="15.6" customHeight="1" x14ac:dyDescent="0.3"/>
    <row r="20" spans="5:10" ht="15.6" customHeight="1" x14ac:dyDescent="0.3"/>
    <row r="21" spans="5:10" ht="15.6" customHeight="1" x14ac:dyDescent="0.3"/>
    <row r="22" spans="5:10" ht="15.6" customHeight="1" x14ac:dyDescent="0.3"/>
    <row r="23" spans="5:10" ht="15.6" customHeight="1" x14ac:dyDescent="0.3"/>
    <row r="24" spans="5:10" ht="15.6" customHeight="1" x14ac:dyDescent="0.3"/>
    <row r="25" spans="5:10" ht="15.6" customHeight="1" x14ac:dyDescent="0.3"/>
    <row r="26" spans="5:10" ht="15.6" customHeight="1" x14ac:dyDescent="0.3"/>
    <row r="27" spans="5:10" ht="15.6" customHeight="1" x14ac:dyDescent="0.3"/>
    <row r="28" spans="5:10" ht="15.6" customHeight="1" x14ac:dyDescent="0.3"/>
    <row r="29" spans="5:10" ht="15.6" customHeight="1" x14ac:dyDescent="0.3"/>
    <row r="30" spans="5:10" ht="15.6" customHeight="1" x14ac:dyDescent="0.3"/>
    <row r="31" spans="5:10" ht="15.6" customHeight="1" x14ac:dyDescent="0.3"/>
    <row r="32" spans="5:10" ht="15.6" customHeight="1" x14ac:dyDescent="0.3"/>
    <row r="33" ht="15.6" customHeight="1" x14ac:dyDescent="0.3"/>
    <row r="34" ht="15.6" customHeight="1" x14ac:dyDescent="0.3"/>
    <row r="35" ht="15.6" customHeight="1" x14ac:dyDescent="0.3"/>
    <row r="36" ht="15.6" customHeight="1" x14ac:dyDescent="0.3"/>
    <row r="37" ht="15.6" customHeight="1" x14ac:dyDescent="0.3"/>
    <row r="38" ht="15.6" customHeight="1" x14ac:dyDescent="0.3"/>
    <row r="39" ht="15.6" customHeight="1" x14ac:dyDescent="0.3"/>
    <row r="40" ht="15.6" customHeight="1" x14ac:dyDescent="0.3"/>
    <row r="41" ht="15.6" customHeight="1" x14ac:dyDescent="0.3"/>
    <row r="42" ht="15.6" customHeight="1" x14ac:dyDescent="0.3"/>
  </sheetData>
  <sheetProtection algorithmName="SHA-512" hashValue="5sjN3LIzkg9py1qQF/tHePCP2nBb4yrl4peV32VHMYx4+IqLG89QseFgymdCVH/SvMjrmy2QrdroAnoEckTPJA==" saltValue="tcjswXy+d4TMjS1FK8wPmw==" spinCount="100000" sheet="1" objects="1" scenarios="1"/>
  <mergeCells count="2">
    <mergeCell ref="E4:J4"/>
    <mergeCell ref="E5:J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6" x14ac:dyDescent="0.3"/>
  <cols>
    <col min="1" max="1" width="8.59765625" style="27"/>
    <col min="3" max="3" width="37.69921875" customWidth="1"/>
    <col min="6" max="33" width="8.59765625" style="27"/>
  </cols>
  <sheetData>
    <row r="1" spans="2:10" x14ac:dyDescent="0.3">
      <c r="B1" s="27"/>
      <c r="C1" s="27"/>
      <c r="D1" s="27"/>
      <c r="E1" s="27"/>
    </row>
    <row r="2" spans="2:10" ht="18" customHeight="1" x14ac:dyDescent="0.3">
      <c r="B2" s="172" t="s">
        <v>83</v>
      </c>
      <c r="C2" s="172"/>
      <c r="D2" s="172"/>
      <c r="E2" s="172"/>
    </row>
    <row r="3" spans="2:10" x14ac:dyDescent="0.3">
      <c r="B3" s="173" t="s">
        <v>84</v>
      </c>
      <c r="C3" s="173"/>
      <c r="D3" s="173"/>
      <c r="E3" s="173"/>
    </row>
    <row r="4" spans="2:10" x14ac:dyDescent="0.3">
      <c r="B4" s="173" t="s">
        <v>85</v>
      </c>
      <c r="C4" s="173"/>
      <c r="D4" s="173"/>
      <c r="E4" s="173"/>
    </row>
    <row r="5" spans="2:10" ht="16.2" thickBot="1" x14ac:dyDescent="0.35">
      <c r="B5" s="28"/>
      <c r="C5" s="28"/>
      <c r="D5" s="29"/>
      <c r="E5" s="29"/>
    </row>
    <row r="6" spans="2:10" x14ac:dyDescent="0.3">
      <c r="B6" s="22" t="s">
        <v>86</v>
      </c>
      <c r="C6" s="23" t="s">
        <v>87</v>
      </c>
      <c r="D6" s="24" t="s">
        <v>88</v>
      </c>
      <c r="E6" s="21" t="s">
        <v>89</v>
      </c>
      <c r="J6" s="30"/>
    </row>
    <row r="7" spans="2:10" x14ac:dyDescent="0.3">
      <c r="B7" s="18">
        <v>200</v>
      </c>
      <c r="C7" s="18" t="s">
        <v>49</v>
      </c>
      <c r="D7" s="19"/>
      <c r="E7" s="20">
        <v>375289.74</v>
      </c>
    </row>
    <row r="8" spans="2:10" x14ac:dyDescent="0.3">
      <c r="B8" s="15">
        <v>205</v>
      </c>
      <c r="C8" s="15" t="s">
        <v>90</v>
      </c>
      <c r="D8" s="17">
        <v>35000</v>
      </c>
      <c r="E8" s="16"/>
    </row>
    <row r="9" spans="2:10" x14ac:dyDescent="0.3">
      <c r="B9" s="15">
        <v>207</v>
      </c>
      <c r="C9" s="15" t="s">
        <v>91</v>
      </c>
      <c r="D9" s="16"/>
      <c r="E9" s="17">
        <v>2930</v>
      </c>
    </row>
    <row r="10" spans="2:10" x14ac:dyDescent="0.3">
      <c r="B10" s="15">
        <v>351</v>
      </c>
      <c r="C10" s="15" t="s">
        <v>16</v>
      </c>
      <c r="D10" s="17">
        <v>181855</v>
      </c>
      <c r="E10" s="16"/>
    </row>
    <row r="11" spans="2:10" x14ac:dyDescent="0.3">
      <c r="B11" s="15">
        <v>352</v>
      </c>
      <c r="C11" s="15" t="s">
        <v>92</v>
      </c>
      <c r="D11" s="16"/>
      <c r="E11" s="17">
        <v>18000</v>
      </c>
    </row>
    <row r="12" spans="2:10" x14ac:dyDescent="0.3">
      <c r="B12" s="15">
        <v>353</v>
      </c>
      <c r="C12" s="15" t="s">
        <v>93</v>
      </c>
      <c r="D12" s="17">
        <v>3500</v>
      </c>
      <c r="E12" s="16"/>
    </row>
    <row r="13" spans="2:10" x14ac:dyDescent="0.3">
      <c r="B13" s="15">
        <v>402</v>
      </c>
      <c r="C13" s="15" t="s">
        <v>94</v>
      </c>
      <c r="D13" s="17">
        <v>13000</v>
      </c>
      <c r="E13" s="16"/>
    </row>
    <row r="14" spans="2:10" x14ac:dyDescent="0.3">
      <c r="B14" s="15">
        <v>406</v>
      </c>
      <c r="C14" s="15" t="s">
        <v>42</v>
      </c>
      <c r="D14" s="17">
        <v>1300</v>
      </c>
      <c r="E14" s="16"/>
    </row>
    <row r="15" spans="2:10" x14ac:dyDescent="0.3">
      <c r="B15" s="15">
        <v>407</v>
      </c>
      <c r="C15" s="15" t="s">
        <v>95</v>
      </c>
      <c r="D15" s="17">
        <v>5860</v>
      </c>
      <c r="E15" s="16"/>
    </row>
    <row r="16" spans="2:10" x14ac:dyDescent="0.3">
      <c r="B16" s="15">
        <v>410</v>
      </c>
      <c r="C16" s="15" t="s">
        <v>96</v>
      </c>
      <c r="D16" s="17">
        <v>15000</v>
      </c>
      <c r="E16" s="16"/>
    </row>
    <row r="17" spans="2:5" x14ac:dyDescent="0.3">
      <c r="B17" s="15">
        <v>433</v>
      </c>
      <c r="C17" s="15" t="s">
        <v>28</v>
      </c>
      <c r="D17" s="17">
        <v>14182.73</v>
      </c>
      <c r="E17" s="16"/>
    </row>
    <row r="18" spans="2:5" x14ac:dyDescent="0.3">
      <c r="B18" s="15">
        <v>437</v>
      </c>
      <c r="C18" s="15" t="s">
        <v>97</v>
      </c>
      <c r="D18" s="17">
        <v>4500</v>
      </c>
      <c r="E18" s="16"/>
    </row>
    <row r="19" spans="2:5" x14ac:dyDescent="0.3">
      <c r="B19" s="15">
        <v>445</v>
      </c>
      <c r="C19" s="15" t="s">
        <v>45</v>
      </c>
      <c r="D19" s="17">
        <v>17590</v>
      </c>
      <c r="E19" s="16"/>
    </row>
    <row r="20" spans="2:5" x14ac:dyDescent="0.3">
      <c r="B20" s="15">
        <v>469</v>
      </c>
      <c r="C20" s="15" t="s">
        <v>98</v>
      </c>
      <c r="D20" s="17">
        <v>30000</v>
      </c>
      <c r="E20" s="16"/>
    </row>
    <row r="21" spans="2:5" x14ac:dyDescent="0.3">
      <c r="B21" s="15">
        <v>473</v>
      </c>
      <c r="C21" s="15" t="s">
        <v>99</v>
      </c>
      <c r="D21" s="17">
        <v>21046.37</v>
      </c>
      <c r="E21" s="16"/>
    </row>
    <row r="22" spans="2:5" x14ac:dyDescent="0.3">
      <c r="B22" s="15">
        <v>477</v>
      </c>
      <c r="C22" s="15" t="s">
        <v>100</v>
      </c>
      <c r="D22" s="17">
        <v>60455</v>
      </c>
      <c r="E22" s="16"/>
    </row>
    <row r="23" spans="2:5" x14ac:dyDescent="0.3">
      <c r="B23" s="15">
        <v>491</v>
      </c>
      <c r="C23" s="15" t="s">
        <v>101</v>
      </c>
      <c r="D23" s="17">
        <v>5209</v>
      </c>
      <c r="E23" s="16"/>
    </row>
    <row r="24" spans="2:5" x14ac:dyDescent="0.3">
      <c r="B24" s="15">
        <v>100</v>
      </c>
      <c r="C24" s="15" t="s">
        <v>102</v>
      </c>
      <c r="D24" s="17">
        <v>65189.71</v>
      </c>
      <c r="E24" s="16"/>
    </row>
    <row r="25" spans="2:5" x14ac:dyDescent="0.3">
      <c r="B25" s="15">
        <v>102</v>
      </c>
      <c r="C25" s="15" t="s">
        <v>103</v>
      </c>
      <c r="D25" s="17">
        <v>2340</v>
      </c>
      <c r="E25" s="16"/>
    </row>
    <row r="26" spans="2:5" x14ac:dyDescent="0.3">
      <c r="B26" s="15">
        <v>103</v>
      </c>
      <c r="C26" s="15" t="s">
        <v>34</v>
      </c>
      <c r="D26" s="25">
        <v>400</v>
      </c>
      <c r="E26" s="16"/>
    </row>
    <row r="27" spans="2:5" x14ac:dyDescent="0.3">
      <c r="B27" s="15">
        <v>610</v>
      </c>
      <c r="C27" s="15" t="s">
        <v>104</v>
      </c>
      <c r="D27" s="17">
        <v>7658.58</v>
      </c>
      <c r="E27" s="16"/>
    </row>
    <row r="28" spans="2:5" x14ac:dyDescent="0.3">
      <c r="B28" s="15">
        <v>630</v>
      </c>
      <c r="C28" s="15" t="s">
        <v>105</v>
      </c>
      <c r="D28" s="17">
        <v>120000</v>
      </c>
      <c r="E28" s="16"/>
    </row>
    <row r="29" spans="2:5" x14ac:dyDescent="0.3">
      <c r="B29" s="15">
        <v>710</v>
      </c>
      <c r="C29" s="15" t="s">
        <v>106</v>
      </c>
      <c r="D29" s="17">
        <v>5800</v>
      </c>
      <c r="E29" s="16"/>
    </row>
    <row r="30" spans="2:5" x14ac:dyDescent="0.3">
      <c r="B30" s="15">
        <v>711</v>
      </c>
      <c r="C30" s="15" t="s">
        <v>107</v>
      </c>
      <c r="D30" s="16"/>
      <c r="E30" s="17">
        <v>1250</v>
      </c>
    </row>
    <row r="31" spans="2:5" x14ac:dyDescent="0.3">
      <c r="B31" s="15">
        <v>740</v>
      </c>
      <c r="C31" s="15" t="s">
        <v>108</v>
      </c>
      <c r="D31" s="17">
        <v>30000</v>
      </c>
      <c r="E31" s="16"/>
    </row>
    <row r="32" spans="2:5" x14ac:dyDescent="0.3">
      <c r="B32" s="15">
        <v>741</v>
      </c>
      <c r="C32" s="15" t="s">
        <v>109</v>
      </c>
      <c r="D32" s="16"/>
      <c r="E32" s="17">
        <v>5700</v>
      </c>
    </row>
    <row r="33" spans="2:5" x14ac:dyDescent="0.3">
      <c r="B33" s="15">
        <v>800</v>
      </c>
      <c r="C33" s="15" t="s">
        <v>110</v>
      </c>
      <c r="D33" s="16"/>
      <c r="E33" s="17">
        <v>3498</v>
      </c>
    </row>
    <row r="34" spans="2:5" x14ac:dyDescent="0.3">
      <c r="B34" s="15">
        <v>820</v>
      </c>
      <c r="C34" s="15" t="s">
        <v>15</v>
      </c>
      <c r="D34" s="26">
        <v>4183.7</v>
      </c>
      <c r="E34" s="17"/>
    </row>
    <row r="35" spans="2:5" x14ac:dyDescent="0.3">
      <c r="B35" s="15">
        <v>825</v>
      </c>
      <c r="C35" s="15" t="s">
        <v>111</v>
      </c>
      <c r="D35" s="16"/>
      <c r="E35" s="17">
        <v>5640</v>
      </c>
    </row>
    <row r="36" spans="2:5" x14ac:dyDescent="0.3">
      <c r="B36" s="15">
        <v>851</v>
      </c>
      <c r="C36" s="15" t="s">
        <v>112</v>
      </c>
      <c r="D36" s="16"/>
      <c r="E36" s="17">
        <v>50000</v>
      </c>
    </row>
    <row r="37" spans="2:5" x14ac:dyDescent="0.3">
      <c r="B37" s="15">
        <v>890</v>
      </c>
      <c r="C37" s="15" t="s">
        <v>113</v>
      </c>
      <c r="D37" s="16"/>
      <c r="E37" s="17">
        <v>60000</v>
      </c>
    </row>
    <row r="38" spans="2:5" x14ac:dyDescent="0.3">
      <c r="B38" s="15">
        <v>960</v>
      </c>
      <c r="C38" s="15" t="s">
        <v>114</v>
      </c>
      <c r="D38" s="16"/>
      <c r="E38" s="17">
        <v>113440.04</v>
      </c>
    </row>
    <row r="39" spans="2:5" x14ac:dyDescent="0.3">
      <c r="B39" s="13"/>
      <c r="C39" s="13"/>
      <c r="D39" s="14">
        <f>SUM(D7:D38)</f>
        <v>644070.09</v>
      </c>
      <c r="E39" s="14">
        <f>SUM(E7:F38)</f>
        <v>635747.78</v>
      </c>
    </row>
    <row r="40" spans="2:5" s="27" customFormat="1" x14ac:dyDescent="0.3"/>
    <row r="41" spans="2:5" s="27" customFormat="1" x14ac:dyDescent="0.3"/>
    <row r="42" spans="2:5" s="27" customFormat="1" x14ac:dyDescent="0.3"/>
    <row r="43" spans="2:5" s="27" customFormat="1" x14ac:dyDescent="0.3"/>
    <row r="44" spans="2:5" s="27" customFormat="1" x14ac:dyDescent="0.3"/>
    <row r="45" spans="2:5" s="27" customFormat="1" x14ac:dyDescent="0.3"/>
    <row r="46" spans="2:5" s="27" customFormat="1" x14ac:dyDescent="0.3"/>
    <row r="47" spans="2:5" s="27" customFormat="1" x14ac:dyDescent="0.3"/>
    <row r="48" spans="2:5" s="27" customFormat="1" x14ac:dyDescent="0.3"/>
    <row r="49" s="27" customFormat="1" x14ac:dyDescent="0.3"/>
    <row r="50" s="27" customFormat="1" x14ac:dyDescent="0.3"/>
    <row r="51" s="27" customFormat="1" x14ac:dyDescent="0.3"/>
    <row r="52" s="27" customFormat="1" x14ac:dyDescent="0.3"/>
    <row r="53" s="27" customFormat="1" x14ac:dyDescent="0.3"/>
    <row r="54" s="27" customFormat="1" x14ac:dyDescent="0.3"/>
    <row r="55" s="27" customFormat="1" x14ac:dyDescent="0.3"/>
    <row r="56" s="27" customFormat="1" x14ac:dyDescent="0.3"/>
    <row r="57" s="27" customFormat="1" x14ac:dyDescent="0.3"/>
    <row r="58" s="27" customFormat="1" x14ac:dyDescent="0.3"/>
    <row r="59" s="27" customFormat="1" x14ac:dyDescent="0.3"/>
    <row r="60" s="27" customFormat="1" x14ac:dyDescent="0.3"/>
    <row r="61" s="27" customFormat="1" x14ac:dyDescent="0.3"/>
    <row r="62" s="27" customFormat="1" x14ac:dyDescent="0.3"/>
    <row r="63" s="27" customFormat="1" x14ac:dyDescent="0.3"/>
    <row r="64" s="27" customFormat="1" x14ac:dyDescent="0.3"/>
    <row r="65" s="27" customFormat="1" x14ac:dyDescent="0.3"/>
    <row r="66" s="27" customFormat="1" x14ac:dyDescent="0.3"/>
    <row r="67" s="27" customFormat="1" x14ac:dyDescent="0.3"/>
    <row r="68" s="27" customFormat="1" x14ac:dyDescent="0.3"/>
    <row r="69" s="27" customFormat="1" x14ac:dyDescent="0.3"/>
    <row r="70" s="27" customFormat="1" x14ac:dyDescent="0.3"/>
    <row r="71" s="27" customFormat="1" x14ac:dyDescent="0.3"/>
    <row r="72" s="27" customFormat="1" x14ac:dyDescent="0.3"/>
    <row r="73" s="27" customFormat="1" x14ac:dyDescent="0.3"/>
    <row r="74" s="27" customFormat="1" x14ac:dyDescent="0.3"/>
    <row r="75" s="27" customFormat="1" x14ac:dyDescent="0.3"/>
    <row r="76" s="27" customFormat="1" x14ac:dyDescent="0.3"/>
    <row r="77" s="27" customFormat="1" x14ac:dyDescent="0.3"/>
    <row r="78" s="27" customFormat="1" x14ac:dyDescent="0.3"/>
    <row r="79" s="27" customFormat="1" x14ac:dyDescent="0.3"/>
    <row r="80" s="27" customFormat="1" x14ac:dyDescent="0.3"/>
    <row r="81" s="27" customFormat="1" x14ac:dyDescent="0.3"/>
    <row r="82" s="27" customFormat="1" x14ac:dyDescent="0.3"/>
    <row r="83" s="27" customFormat="1" x14ac:dyDescent="0.3"/>
    <row r="84" s="27" customFormat="1" x14ac:dyDescent="0.3"/>
    <row r="85" s="27" customFormat="1" x14ac:dyDescent="0.3"/>
    <row r="86" s="27" customFormat="1" x14ac:dyDescent="0.3"/>
    <row r="87" s="27" customFormat="1" x14ac:dyDescent="0.3"/>
    <row r="88" s="27" customFormat="1" x14ac:dyDescent="0.3"/>
    <row r="89" s="27" customFormat="1" x14ac:dyDescent="0.3"/>
    <row r="90" s="27" customFormat="1" x14ac:dyDescent="0.3"/>
    <row r="91" s="27" customFormat="1" x14ac:dyDescent="0.3"/>
    <row r="92" s="27" customFormat="1" x14ac:dyDescent="0.3"/>
    <row r="93" s="27" customFormat="1" x14ac:dyDescent="0.3"/>
    <row r="94" s="27" customFormat="1" x14ac:dyDescent="0.3"/>
    <row r="95" s="27" customFormat="1" x14ac:dyDescent="0.3"/>
    <row r="96" s="27" customFormat="1" x14ac:dyDescent="0.3"/>
    <row r="97" s="27" customFormat="1" x14ac:dyDescent="0.3"/>
    <row r="98" s="27" customFormat="1" x14ac:dyDescent="0.3"/>
    <row r="99" s="27" customFormat="1" x14ac:dyDescent="0.3"/>
    <row r="100" s="27" customFormat="1" x14ac:dyDescent="0.3"/>
    <row r="101" s="27" customFormat="1" x14ac:dyDescent="0.3"/>
    <row r="102" s="27" customFormat="1" x14ac:dyDescent="0.3"/>
    <row r="103" s="27" customFormat="1" x14ac:dyDescent="0.3"/>
    <row r="104" s="27" customFormat="1" x14ac:dyDescent="0.3"/>
    <row r="105" s="27" customFormat="1" x14ac:dyDescent="0.3"/>
    <row r="106" s="27" customFormat="1" x14ac:dyDescent="0.3"/>
    <row r="107" s="27" customFormat="1" x14ac:dyDescent="0.3"/>
    <row r="108" s="27" customFormat="1" x14ac:dyDescent="0.3"/>
    <row r="109" s="27" customFormat="1" x14ac:dyDescent="0.3"/>
    <row r="110" s="27" customFormat="1" x14ac:dyDescent="0.3"/>
    <row r="111" s="27" customFormat="1" x14ac:dyDescent="0.3"/>
    <row r="112" s="27" customFormat="1" x14ac:dyDescent="0.3"/>
    <row r="113" s="27" customFormat="1" x14ac:dyDescent="0.3"/>
    <row r="114" s="27" customFormat="1" x14ac:dyDescent="0.3"/>
    <row r="115" s="27" customFormat="1" x14ac:dyDescent="0.3"/>
    <row r="116" s="27" customFormat="1" x14ac:dyDescent="0.3"/>
    <row r="117" s="27" customFormat="1" x14ac:dyDescent="0.3"/>
    <row r="118" s="27" customFormat="1" x14ac:dyDescent="0.3"/>
    <row r="119" s="27" customFormat="1" x14ac:dyDescent="0.3"/>
    <row r="120" s="27" customFormat="1" x14ac:dyDescent="0.3"/>
    <row r="121" s="27" customFormat="1" x14ac:dyDescent="0.3"/>
    <row r="122" s="27" customFormat="1" x14ac:dyDescent="0.3"/>
    <row r="123" s="27" customFormat="1" x14ac:dyDescent="0.3"/>
    <row r="124" s="27" customFormat="1" x14ac:dyDescent="0.3"/>
    <row r="125" s="27" customFormat="1" x14ac:dyDescent="0.3"/>
    <row r="126" s="27" customFormat="1" x14ac:dyDescent="0.3"/>
    <row r="127" s="27" customFormat="1" x14ac:dyDescent="0.3"/>
    <row r="128" s="27" customFormat="1" x14ac:dyDescent="0.3"/>
    <row r="129" s="27" customFormat="1" x14ac:dyDescent="0.3"/>
    <row r="130" s="27" customFormat="1" x14ac:dyDescent="0.3"/>
    <row r="131" s="27" customFormat="1" x14ac:dyDescent="0.3"/>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0DAD09D0-D24F-43D0-99C3-66C92C866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3.xml><?xml version="1.0" encoding="utf-8"?>
<ds:datastoreItem xmlns:ds="http://schemas.openxmlformats.org/officeDocument/2006/customXml" ds:itemID="{1A536540-A91F-42A7-9828-1C2DB96F69D0}">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cff330f7-cf22-4164-ab59-4b915ccf0943"/>
    <ds:schemaRef ds:uri="ce645488-6fd6-46e5-8e0c-bbe6f151e3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FNSACC321 Cover Page</vt:lpstr>
      <vt:lpstr>March 2022 CPJ AG</vt:lpstr>
      <vt:lpstr>March 2022 CRJ AG</vt:lpstr>
      <vt:lpstr>GL Cash at Bank AG</vt:lpstr>
      <vt:lpstr>Bank Rec Statement March 22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2022-12-29T05:51:00Z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ies>
</file>