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2 - Administer subsidiary accounts and ledgers/Assessment 2/"/>
    </mc:Choice>
  </mc:AlternateContent>
  <xr:revisionPtr revIDLastSave="619" documentId="8_{0F2C129F-B3BC-474E-B490-3ED9AC76F960}" xr6:coauthVersionLast="47" xr6:coauthVersionMax="47" xr10:uidLastSave="{F6394202-8523-4B69-9AFA-DA87C07C0475}"/>
  <bookViews>
    <workbookView xWindow="28680" yWindow="-12870" windowWidth="16440" windowHeight="28440" firstSheet="4" activeTab="6" xr2:uid="{EBCECAE3-197D-47D7-85D0-C317DB9639E6}"/>
  </bookViews>
  <sheets>
    <sheet name="Contents" sheetId="2" r:id="rId1"/>
    <sheet name="1. Cash Receipts Journal" sheetId="1" r:id="rId2"/>
    <sheet name="2. Acc Receivable Subsidiay Led" sheetId="3" r:id="rId3"/>
    <sheet name="3. Reconciliation Statement" sheetId="4" r:id="rId4"/>
    <sheet name="4. Statement of Account P &amp; K" sheetId="7" r:id="rId5"/>
    <sheet name="4. Statement of Acc D&amp;K Jones" sheetId="6" r:id="rId6"/>
    <sheet name="5. Aged Receivables Summary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F25" i="5"/>
  <c r="E25" i="5"/>
  <c r="F22" i="5"/>
  <c r="F21" i="5"/>
  <c r="G25" i="5"/>
  <c r="H25" i="5"/>
  <c r="I25" i="5"/>
  <c r="J25" i="5"/>
  <c r="K25" i="5"/>
  <c r="E13" i="5"/>
  <c r="E14" i="5"/>
  <c r="E15" i="5"/>
  <c r="E16" i="5"/>
  <c r="E17" i="5"/>
  <c r="E18" i="5"/>
  <c r="E19" i="5"/>
  <c r="E20" i="5"/>
  <c r="E12" i="5"/>
  <c r="L18" i="6"/>
  <c r="L20" i="6" s="1"/>
  <c r="L21" i="6" s="1"/>
  <c r="J46" i="7"/>
  <c r="L25" i="7"/>
  <c r="H42" i="7" s="1"/>
  <c r="L42" i="7" s="1"/>
  <c r="J46" i="6"/>
  <c r="H42" i="6"/>
  <c r="L42" i="6" s="1"/>
  <c r="F121" i="3"/>
  <c r="F116" i="3"/>
  <c r="F111" i="3"/>
  <c r="F106" i="3"/>
  <c r="K56" i="1"/>
  <c r="I56" i="1"/>
  <c r="H56" i="1" l="1"/>
  <c r="G56" i="1"/>
  <c r="L56" i="1"/>
  <c r="J56" i="1"/>
</calcChain>
</file>

<file path=xl/sharedStrings.xml><?xml version="1.0" encoding="utf-8"?>
<sst xmlns="http://schemas.openxmlformats.org/spreadsheetml/2006/main" count="563" uniqueCount="189">
  <si>
    <t xml:space="preserve">Tasks </t>
  </si>
  <si>
    <t>Tab No</t>
  </si>
  <si>
    <t>Tab Name</t>
  </si>
  <si>
    <t>Task 1a</t>
  </si>
  <si>
    <t>Cash Receipts Journal</t>
  </si>
  <si>
    <t>Task 2</t>
  </si>
  <si>
    <t>Task 1b</t>
  </si>
  <si>
    <t>Accounts Receivable Subsidiary Ledger</t>
  </si>
  <si>
    <t>Task 3</t>
  </si>
  <si>
    <t>Reconciliation Statement</t>
  </si>
  <si>
    <t>Statement of Account</t>
  </si>
  <si>
    <t>Statement of Account (2)</t>
  </si>
  <si>
    <t>Aged Receivables Summary</t>
  </si>
  <si>
    <t>CRJ0321</t>
  </si>
  <si>
    <t>Date</t>
  </si>
  <si>
    <t>Details</t>
  </si>
  <si>
    <t>Folio</t>
  </si>
  <si>
    <t>Receipt #</t>
  </si>
  <si>
    <t>GST Adj</t>
  </si>
  <si>
    <t>Discount Allowed</t>
  </si>
  <si>
    <t>Bank</t>
  </si>
  <si>
    <t>GST Payable</t>
  </si>
  <si>
    <t>Accounts Receivable Control</t>
  </si>
  <si>
    <t>Sales</t>
  </si>
  <si>
    <t>Sundries</t>
  </si>
  <si>
    <t>EFTPOS Settlement 0103</t>
  </si>
  <si>
    <t>EFTPOS Settlement 0203</t>
  </si>
  <si>
    <t>EFTPOS Settlement 0303</t>
  </si>
  <si>
    <t>EFTPOS Settlement 0403</t>
  </si>
  <si>
    <t>J P Hip Pty Ltd</t>
  </si>
  <si>
    <t>MMR001</t>
  </si>
  <si>
    <t>Swinging Dance Studio</t>
  </si>
  <si>
    <t>MMR002</t>
  </si>
  <si>
    <t>EFTPOS Settlement 0503</t>
  </si>
  <si>
    <t>Branch Deposit cash &amp; cheques</t>
  </si>
  <si>
    <t>BBD2890</t>
  </si>
  <si>
    <t xml:space="preserve"> - Jack &amp; Jill Photography</t>
  </si>
  <si>
    <t>MMR003</t>
  </si>
  <si>
    <t xml:space="preserve"> - Sydney Makeup</t>
  </si>
  <si>
    <t>MMR004</t>
  </si>
  <si>
    <t>EFTPOS Settlement 0803</t>
  </si>
  <si>
    <t>EFTPOS Settlement 0903</t>
  </si>
  <si>
    <t>EFTPOS Settlement 1003</t>
  </si>
  <si>
    <t>EFTPOS Settlement 1103</t>
  </si>
  <si>
    <t>EFTPOS Settlement 1203</t>
  </si>
  <si>
    <t>BBD2891</t>
  </si>
  <si>
    <t xml:space="preserve"> - D &amp; K Jones </t>
  </si>
  <si>
    <t>MMR006</t>
  </si>
  <si>
    <t xml:space="preserve"> - Fiona's Face Painting</t>
  </si>
  <si>
    <t>MMR007</t>
  </si>
  <si>
    <t>EFTPOS Settlement 1503</t>
  </si>
  <si>
    <t>EFTPOS Settlement 1603</t>
  </si>
  <si>
    <t>EFTPOS Settlement 1703</t>
  </si>
  <si>
    <t>AA Theatre Company</t>
  </si>
  <si>
    <t>MMR008</t>
  </si>
  <si>
    <t>EFTPOS Settlement 1803</t>
  </si>
  <si>
    <t xml:space="preserve">Dishonoured Cheque - D &amp; K Jones </t>
  </si>
  <si>
    <t>EFTPOS Settlement 1903</t>
  </si>
  <si>
    <t>BBD2892</t>
  </si>
  <si>
    <t xml:space="preserve"> - Superheroes Party Hire</t>
  </si>
  <si>
    <t>MMR009</t>
  </si>
  <si>
    <t xml:space="preserve"> - Pamper Party Pty Ltd</t>
  </si>
  <si>
    <t>MMR011</t>
  </si>
  <si>
    <t>EFTPOS Settlement 2203</t>
  </si>
  <si>
    <t>EFTPOS Settlement 2303</t>
  </si>
  <si>
    <t>EFTPOS Settlement 2403</t>
  </si>
  <si>
    <t>EFTPOS Settlement 2503</t>
  </si>
  <si>
    <t>EFTPOS Settlement 2603</t>
  </si>
  <si>
    <t xml:space="preserve"> - Blossom Makeup</t>
  </si>
  <si>
    <t>MMR012</t>
  </si>
  <si>
    <t xml:space="preserve"> - Wedding Hair &amp; Makeup</t>
  </si>
  <si>
    <t>MMR013</t>
  </si>
  <si>
    <t xml:space="preserve"> - ABC Amateur Theatre</t>
  </si>
  <si>
    <t>MMR014</t>
  </si>
  <si>
    <t>EFTPOS Settlement 2903</t>
  </si>
  <si>
    <t>EFTPOS Settlement 3003</t>
  </si>
  <si>
    <t>EFTPOS Settlement 3103</t>
  </si>
  <si>
    <t>Portraits by Paul</t>
  </si>
  <si>
    <t>P &amp; K Pty Ltd</t>
  </si>
  <si>
    <t>MMR010</t>
  </si>
  <si>
    <t>Interest</t>
  </si>
  <si>
    <t>Totals</t>
  </si>
  <si>
    <t>J P Hip Pty Ltd - MMR001</t>
  </si>
  <si>
    <t>Particulars</t>
  </si>
  <si>
    <t>Amount</t>
  </si>
  <si>
    <t>balance b/d</t>
  </si>
  <si>
    <t>Cash at bank</t>
  </si>
  <si>
    <t>Swinging Dance Studio - MMR002</t>
  </si>
  <si>
    <t xml:space="preserve"> Jack and Jill Photography - MMR003</t>
  </si>
  <si>
    <t>SJ03</t>
  </si>
  <si>
    <t>Sydney Makeover - MMR004</t>
  </si>
  <si>
    <t>Sydney Makeup - MMR005</t>
  </si>
  <si>
    <t>D &amp; K Jones - MMR006</t>
  </si>
  <si>
    <t>Cash at Bank</t>
  </si>
  <si>
    <t>Fiona's Face Painting - MMR007</t>
  </si>
  <si>
    <t>AA Theatre Company - MMR008</t>
  </si>
  <si>
    <t>Superheroes Party Hire - MMR009</t>
  </si>
  <si>
    <t>P &amp; K Pty Ltd - MMR010</t>
  </si>
  <si>
    <t>SJ02</t>
  </si>
  <si>
    <t>s</t>
  </si>
  <si>
    <t>Pamper Party Pty Ltd - MMR011</t>
  </si>
  <si>
    <t xml:space="preserve">Cash at Bank </t>
  </si>
  <si>
    <t>Blossom Makeup - MMR012</t>
  </si>
  <si>
    <t>Wedding Hair &amp; Makeup - MMR013</t>
  </si>
  <si>
    <t>ABC Amateur Theatre - MMR014</t>
  </si>
  <si>
    <t>Portraits by Paul - MMR015</t>
  </si>
  <si>
    <t>Paint Your Face- MMR016</t>
  </si>
  <si>
    <t>Samantha K's Dance School - MMR017</t>
  </si>
  <si>
    <t>Action Training College - MMR018</t>
  </si>
  <si>
    <t>ALK Pty Ltd - MMR019</t>
  </si>
  <si>
    <t xml:space="preserve">Reconciliation Statement  </t>
  </si>
  <si>
    <t>Account</t>
  </si>
  <si>
    <t>Ledger No.</t>
  </si>
  <si>
    <t>Total</t>
  </si>
  <si>
    <t xml:space="preserve">Jack and Jill Photography </t>
  </si>
  <si>
    <t>Sydney Makeover</t>
  </si>
  <si>
    <t xml:space="preserve">D &amp; K Jones </t>
  </si>
  <si>
    <t>Fiona's Face Painting</t>
  </si>
  <si>
    <t>Paint Your Face</t>
  </si>
  <si>
    <t>MMR016</t>
  </si>
  <si>
    <t>Samantha K's Dance School</t>
  </si>
  <si>
    <t>MMR017</t>
  </si>
  <si>
    <t>Action Training College</t>
  </si>
  <si>
    <t>MMR018</t>
  </si>
  <si>
    <t>ALK Pty Ltd</t>
  </si>
  <si>
    <t>MMR019</t>
  </si>
  <si>
    <t>Statement From Date:</t>
  </si>
  <si>
    <r>
      <t>Mel's Makeup</t>
    </r>
    <r>
      <rPr>
        <sz val="11"/>
        <color theme="1" tint="0.499984740745262"/>
        <rFont val="Calibri"/>
        <family val="2"/>
      </rPr>
      <t> </t>
    </r>
  </si>
  <si>
    <t xml:space="preserve">200 Main Street </t>
  </si>
  <si>
    <t>Statement To Date:</t>
  </si>
  <si>
    <t>SYDNEY NSW 2000</t>
  </si>
  <si>
    <t>STATEMENT OF ACCOUNT </t>
  </si>
  <si>
    <t>To:</t>
  </si>
  <si>
    <t>Activity</t>
  </si>
  <si>
    <t>Due Date</t>
  </si>
  <si>
    <t>Invoice Amount</t>
  </si>
  <si>
    <t>Payments</t>
  </si>
  <si>
    <t>Balance AUD</t>
  </si>
  <si>
    <t>Opening Balance</t>
  </si>
  <si>
    <t>Payment on Invoice</t>
  </si>
  <si>
    <t>BALANCE DUE AUD</t>
  </si>
  <si>
    <t>$</t>
  </si>
  <si>
    <t>NOTE TO CUSTOMER</t>
  </si>
  <si>
    <t>We understand that oversights happen but would appreciate prompt payment of this amount.</t>
  </si>
  <si>
    <t>Could you please let our accounts department accounts@melsmakeup.com.au  know when we can expect payment?</t>
  </si>
  <si>
    <t xml:space="preserve">If payment has already been made, please disregard this email. If you believe an error has been made, don't hesitate to contact our </t>
  </si>
  <si>
    <t>accounts department to discuss. </t>
  </si>
  <si>
    <t>Thanks in advance for your cooperation. </t>
  </si>
  <si>
    <t>When paying by cheque, please complete this payment advice, detach and post to the address provided.</t>
  </si>
  <si>
    <t>Online payment preferred - use our account 027-000 20-00001 or use the 'Pay online now' link to pay via PayPal with your credit card.</t>
  </si>
  <si>
    <t>PAYMENT ADVICE</t>
  </si>
  <si>
    <t>Overdue</t>
  </si>
  <si>
    <t>Current</t>
  </si>
  <si>
    <t>Total AUD Due</t>
  </si>
  <si>
    <t xml:space="preserve">To: </t>
  </si>
  <si>
    <t xml:space="preserve">Mel's Makeup </t>
  </si>
  <si>
    <t xml:space="preserve">Attention: </t>
  </si>
  <si>
    <t>Melissa</t>
  </si>
  <si>
    <t>Amount Enclosed:</t>
  </si>
  <si>
    <t>200 Main Street</t>
  </si>
  <si>
    <t>Customer:</t>
  </si>
  <si>
    <t>D &amp; K Jones</t>
  </si>
  <si>
    <t>Prompt payment discount (CR Invoice)</t>
  </si>
  <si>
    <t>Payment on invoice # MM1043</t>
  </si>
  <si>
    <t>Payment reversed (Dishonoured cheque)</t>
  </si>
  <si>
    <t>Prompt payment discount reversed</t>
  </si>
  <si>
    <t>As at 31 March 2021</t>
  </si>
  <si>
    <t>&lt; 1 Month</t>
  </si>
  <si>
    <t>1 Month</t>
  </si>
  <si>
    <t>2 Months</t>
  </si>
  <si>
    <t>3 Months</t>
  </si>
  <si>
    <t>Older</t>
  </si>
  <si>
    <t>Jack and Jill Photography</t>
  </si>
  <si>
    <t>Paint your Face</t>
  </si>
  <si>
    <t>31/03/202</t>
  </si>
  <si>
    <t>MT Paris Theatre Company - MMR020</t>
  </si>
  <si>
    <t>Spencer &amp; Clive Pty Ltd - MMR021</t>
  </si>
  <si>
    <t>Sales Discount</t>
  </si>
  <si>
    <t>Sales Returns &amp; Adjust</t>
  </si>
  <si>
    <t>SRAJ03</t>
  </si>
  <si>
    <t xml:space="preserve">Task 1a </t>
  </si>
  <si>
    <t>MMR020</t>
  </si>
  <si>
    <t xml:space="preserve">MT Paris Theatre Company </t>
  </si>
  <si>
    <t>Spencer &amp; Clive Pty Ltd</t>
  </si>
  <si>
    <t>MMR021</t>
  </si>
  <si>
    <t>MT Paris Theatre Company</t>
  </si>
  <si>
    <t>Balance as per Accounts Receivable Control Account</t>
  </si>
  <si>
    <t xml:space="preserve">                    Accounts Receivable</t>
  </si>
  <si>
    <t>Balance Accounts Receivable Subsidiary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</si>
</sst>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Simplon Norm"/>
      <family val="2"/>
    </font>
    <font>
      <sz val="11"/>
      <color rgb="FF000000"/>
      <name val="Simplon Norm"/>
      <family val="2"/>
    </font>
    <font>
      <sz val="11"/>
      <name val="Simplon Norm"/>
      <family val="2"/>
    </font>
    <font>
      <sz val="11"/>
      <color rgb="FFFF0000"/>
      <name val="Simplon Norm"/>
      <family val="2"/>
    </font>
    <font>
      <b/>
      <sz val="11"/>
      <color rgb="FF000000"/>
      <name val="Simplon Norm"/>
      <family val="2"/>
    </font>
    <font>
      <b/>
      <sz val="11"/>
      <name val="Simplon Norm"/>
      <family val="2"/>
    </font>
    <font>
      <sz val="8"/>
      <color rgb="FFFF0000"/>
      <name val="Simplon Norm"/>
      <family val="2"/>
    </font>
    <font>
      <sz val="8"/>
      <name val="Simplon Norm"/>
      <family val="2"/>
    </font>
    <font>
      <sz val="11"/>
      <color theme="1"/>
      <name val="Simplon Norm"/>
      <family val="2"/>
    </font>
    <font>
      <sz val="16"/>
      <name val="Simplon Norm"/>
      <family val="2"/>
    </font>
    <font>
      <sz val="24"/>
      <color theme="1" tint="0.499984740745262"/>
      <name val="Simplon Norm Bold"/>
      <family val="2"/>
    </font>
    <font>
      <b/>
      <sz val="11"/>
      <color theme="1" tint="0.499984740745262"/>
      <name val="Simplon Norm"/>
      <family val="2"/>
    </font>
    <font>
      <sz val="18"/>
      <color theme="1" tint="0.499984740745262"/>
      <name val="Simplon Norm Bold"/>
      <family val="2"/>
    </font>
    <font>
      <b/>
      <sz val="18"/>
      <color theme="1" tint="0.499984740745262"/>
      <name val="Simplon Norm Bold"/>
      <family val="2"/>
    </font>
    <font>
      <sz val="11"/>
      <color theme="1" tint="0.499984740745262"/>
      <name val="Calibri"/>
      <family val="2"/>
      <scheme val="minor"/>
    </font>
    <font>
      <b/>
      <sz val="18"/>
      <color theme="1" tint="0.499984740745262"/>
      <name val="Simplon Norm"/>
      <family val="2"/>
    </font>
    <font>
      <sz val="16"/>
      <color theme="1" tint="0.499984740745262"/>
      <name val="Simplon Norm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</font>
    <font>
      <sz val="11"/>
      <color theme="1" tint="0.499984740745262"/>
      <name val="Calibri"/>
      <family val="2"/>
    </font>
    <font>
      <sz val="20"/>
      <color theme="1" tint="0.499984740745262"/>
      <name val="Calibri"/>
      <family val="2"/>
    </font>
    <font>
      <sz val="20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1"/>
      <name val="Simplon Norm"/>
      <family val="2"/>
    </font>
    <font>
      <b/>
      <sz val="11"/>
      <color theme="1"/>
      <name val="Simplon Norm"/>
      <family val="2"/>
    </font>
    <font>
      <b/>
      <sz val="8"/>
      <color rgb="FFFF0000"/>
      <name val="Simplon Norm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Simplon Norm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13A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3" fillId="3" borderId="0" xfId="0" applyFont="1" applyFill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left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43" fontId="5" fillId="3" borderId="6" xfId="0" applyNumberFormat="1" applyFont="1" applyFill="1" applyBorder="1" applyAlignment="1">
      <alignment horizontal="center"/>
    </xf>
    <xf numFmtId="43" fontId="5" fillId="3" borderId="6" xfId="0" applyNumberFormat="1" applyFont="1" applyFill="1" applyBorder="1"/>
    <xf numFmtId="14" fontId="5" fillId="3" borderId="7" xfId="0" applyNumberFormat="1" applyFont="1" applyFill="1" applyBorder="1" applyAlignment="1">
      <alignment horizontal="left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43" fontId="5" fillId="3" borderId="8" xfId="0" applyNumberFormat="1" applyFont="1" applyFill="1" applyBorder="1" applyAlignment="1">
      <alignment horizontal="center"/>
    </xf>
    <xf numFmtId="43" fontId="5" fillId="3" borderId="8" xfId="0" applyNumberFormat="1" applyFont="1" applyFill="1" applyBorder="1"/>
    <xf numFmtId="43" fontId="5" fillId="3" borderId="9" xfId="0" applyNumberFormat="1" applyFont="1" applyFill="1" applyBorder="1"/>
    <xf numFmtId="0" fontId="5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3" fontId="5" fillId="3" borderId="8" xfId="0" applyNumberFormat="1" applyFont="1" applyFill="1" applyBorder="1" applyAlignment="1">
      <alignment vertical="center"/>
    </xf>
    <xf numFmtId="43" fontId="5" fillId="3" borderId="9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43" fontId="7" fillId="3" borderId="10" xfId="0" applyNumberFormat="1" applyFont="1" applyFill="1" applyBorder="1" applyAlignment="1">
      <alignment horizontal="center"/>
    </xf>
    <xf numFmtId="43" fontId="7" fillId="3" borderId="10" xfId="0" applyNumberFormat="1" applyFont="1" applyFill="1" applyBorder="1"/>
    <xf numFmtId="43" fontId="7" fillId="3" borderId="11" xfId="0" applyNumberFormat="1" applyFont="1" applyFill="1" applyBorder="1"/>
    <xf numFmtId="0" fontId="5" fillId="3" borderId="12" xfId="0" applyFont="1" applyFill="1" applyBorder="1"/>
    <xf numFmtId="0" fontId="5" fillId="3" borderId="10" xfId="0" applyFont="1" applyFill="1" applyBorder="1"/>
    <xf numFmtId="43" fontId="8" fillId="3" borderId="13" xfId="0" applyNumberFormat="1" applyFont="1" applyFill="1" applyBorder="1"/>
    <xf numFmtId="43" fontId="8" fillId="3" borderId="14" xfId="0" applyNumberFormat="1" applyFont="1" applyFill="1" applyBorder="1"/>
    <xf numFmtId="0" fontId="12" fillId="0" borderId="0" xfId="0" applyFont="1"/>
    <xf numFmtId="0" fontId="1" fillId="3" borderId="15" xfId="0" applyFont="1" applyFill="1" applyBorder="1"/>
    <xf numFmtId="0" fontId="1" fillId="3" borderId="18" xfId="0" applyFont="1" applyFill="1" applyBorder="1"/>
    <xf numFmtId="0" fontId="0" fillId="0" borderId="19" xfId="0" applyBorder="1"/>
    <xf numFmtId="0" fontId="0" fillId="0" borderId="22" xfId="0" applyBorder="1"/>
    <xf numFmtId="14" fontId="5" fillId="0" borderId="0" xfId="0" applyNumberFormat="1" applyFont="1"/>
    <xf numFmtId="0" fontId="5" fillId="0" borderId="0" xfId="0" applyFont="1"/>
    <xf numFmtId="0" fontId="5" fillId="0" borderId="24" xfId="0" applyFont="1" applyBorder="1"/>
    <xf numFmtId="0" fontId="5" fillId="0" borderId="25" xfId="0" applyFont="1" applyBorder="1"/>
    <xf numFmtId="14" fontId="5" fillId="0" borderId="25" xfId="0" applyNumberFormat="1" applyFont="1" applyBorder="1"/>
    <xf numFmtId="0" fontId="6" fillId="0" borderId="0" xfId="0" applyFont="1"/>
    <xf numFmtId="0" fontId="6" fillId="0" borderId="25" xfId="0" applyFont="1" applyBorder="1"/>
    <xf numFmtId="14" fontId="5" fillId="0" borderId="24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26" xfId="0" applyNumberFormat="1" applyFont="1" applyBorder="1"/>
    <xf numFmtId="43" fontId="5" fillId="0" borderId="27" xfId="0" applyNumberFormat="1" applyFont="1" applyBorder="1"/>
    <xf numFmtId="43" fontId="5" fillId="0" borderId="28" xfId="0" applyNumberFormat="1" applyFont="1" applyBorder="1"/>
    <xf numFmtId="43" fontId="5" fillId="0" borderId="29" xfId="0" applyNumberFormat="1" applyFont="1" applyBorder="1"/>
    <xf numFmtId="43" fontId="6" fillId="0" borderId="0" xfId="0" applyNumberFormat="1" applyFont="1"/>
    <xf numFmtId="0" fontId="13" fillId="0" borderId="21" xfId="0" applyFont="1" applyBorder="1" applyAlignment="1">
      <alignment horizontal="center" vertical="center" wrapText="1"/>
    </xf>
    <xf numFmtId="0" fontId="0" fillId="4" borderId="0" xfId="0" applyFill="1"/>
    <xf numFmtId="0" fontId="12" fillId="4" borderId="0" xfId="0" applyFont="1" applyFill="1"/>
    <xf numFmtId="0" fontId="15" fillId="3" borderId="0" xfId="0" applyFont="1" applyFill="1" applyAlignment="1">
      <alignment horizontal="right"/>
    </xf>
    <xf numFmtId="0" fontId="8" fillId="3" borderId="10" xfId="0" applyFont="1" applyFill="1" applyBorder="1"/>
    <xf numFmtId="0" fontId="18" fillId="0" borderId="0" xfId="0" applyFont="1"/>
    <xf numFmtId="0" fontId="0" fillId="0" borderId="18" xfId="0" applyBorder="1"/>
    <xf numFmtId="0" fontId="0" fillId="0" borderId="20" xfId="0" applyBorder="1"/>
    <xf numFmtId="0" fontId="5" fillId="0" borderId="21" xfId="0" applyFont="1" applyBorder="1"/>
    <xf numFmtId="43" fontId="6" fillId="5" borderId="8" xfId="0" applyNumberFormat="1" applyFont="1" applyFill="1" applyBorder="1"/>
    <xf numFmtId="0" fontId="5" fillId="5" borderId="8" xfId="0" applyFont="1" applyFill="1" applyBorder="1" applyAlignment="1">
      <alignment vertical="center"/>
    </xf>
    <xf numFmtId="43" fontId="6" fillId="5" borderId="8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8" xfId="0" applyNumberFormat="1" applyFont="1" applyBorder="1" applyAlignment="1">
      <alignment vertical="center"/>
    </xf>
    <xf numFmtId="43" fontId="5" fillId="0" borderId="8" xfId="0" applyNumberFormat="1" applyFont="1" applyBorder="1" applyAlignment="1">
      <alignment horizontal="center"/>
    </xf>
    <xf numFmtId="43" fontId="5" fillId="0" borderId="8" xfId="0" applyNumberFormat="1" applyFont="1" applyBorder="1"/>
    <xf numFmtId="0" fontId="5" fillId="0" borderId="8" xfId="0" applyFont="1" applyBorder="1" applyAlignment="1">
      <alignment horizontal="center" vertical="center"/>
    </xf>
    <xf numFmtId="43" fontId="5" fillId="0" borderId="8" xfId="0" applyNumberFormat="1" applyFont="1" applyBorder="1" applyAlignment="1">
      <alignment horizontal="right"/>
    </xf>
    <xf numFmtId="0" fontId="5" fillId="5" borderId="8" xfId="0" applyFont="1" applyFill="1" applyBorder="1"/>
    <xf numFmtId="43" fontId="5" fillId="5" borderId="8" xfId="0" applyNumberFormat="1" applyFont="1" applyFill="1" applyBorder="1" applyAlignment="1">
      <alignment horizontal="center"/>
    </xf>
    <xf numFmtId="43" fontId="5" fillId="5" borderId="8" xfId="0" applyNumberFormat="1" applyFont="1" applyFill="1" applyBorder="1"/>
    <xf numFmtId="43" fontId="5" fillId="5" borderId="9" xfId="0" applyNumberFormat="1" applyFont="1" applyFill="1" applyBorder="1"/>
    <xf numFmtId="43" fontId="5" fillId="5" borderId="8" xfId="0" applyNumberFormat="1" applyFont="1" applyFill="1" applyBorder="1" applyAlignment="1">
      <alignment vertical="center"/>
    </xf>
    <xf numFmtId="43" fontId="0" fillId="3" borderId="21" xfId="0" applyNumberFormat="1" applyFill="1" applyBorder="1"/>
    <xf numFmtId="43" fontId="5" fillId="5" borderId="9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14" fontId="5" fillId="5" borderId="25" xfId="0" applyNumberFormat="1" applyFont="1" applyFill="1" applyBorder="1"/>
    <xf numFmtId="0" fontId="5" fillId="5" borderId="0" xfId="0" applyFont="1" applyFill="1"/>
    <xf numFmtId="43" fontId="5" fillId="5" borderId="0" xfId="0" applyNumberFormat="1" applyFont="1" applyFill="1"/>
    <xf numFmtId="14" fontId="5" fillId="5" borderId="0" xfId="0" applyNumberFormat="1" applyFont="1" applyFill="1"/>
    <xf numFmtId="0" fontId="6" fillId="5" borderId="0" xfId="0" applyFont="1" applyFill="1"/>
    <xf numFmtId="14" fontId="5" fillId="5" borderId="24" xfId="0" applyNumberFormat="1" applyFont="1" applyFill="1" applyBorder="1"/>
    <xf numFmtId="0" fontId="5" fillId="5" borderId="25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21" xfId="0" applyBorder="1"/>
    <xf numFmtId="0" fontId="0" fillId="0" borderId="21" xfId="0" applyBorder="1" applyProtection="1">
      <protection locked="0"/>
    </xf>
    <xf numFmtId="0" fontId="22" fillId="0" borderId="0" xfId="0" applyFont="1"/>
    <xf numFmtId="0" fontId="22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8" fillId="0" borderId="0" xfId="0" applyFont="1"/>
    <xf numFmtId="0" fontId="30" fillId="0" borderId="19" xfId="0" applyFont="1" applyBorder="1"/>
    <xf numFmtId="0" fontId="12" fillId="0" borderId="25" xfId="0" applyFont="1" applyBorder="1"/>
    <xf numFmtId="43" fontId="5" fillId="0" borderId="38" xfId="0" applyNumberFormat="1" applyFont="1" applyBorder="1"/>
    <xf numFmtId="43" fontId="12" fillId="0" borderId="0" xfId="0" applyNumberFormat="1" applyFont="1"/>
    <xf numFmtId="0" fontId="21" fillId="0" borderId="0" xfId="0" applyFont="1" applyProtection="1">
      <protection locked="0"/>
    </xf>
    <xf numFmtId="15" fontId="21" fillId="0" borderId="0" xfId="0" applyNumberFormat="1" applyFont="1" applyProtection="1">
      <protection locked="0"/>
    </xf>
    <xf numFmtId="0" fontId="21" fillId="0" borderId="0" xfId="0" applyFont="1"/>
    <xf numFmtId="14" fontId="21" fillId="0" borderId="0" xfId="0" applyNumberFormat="1" applyFont="1" applyProtection="1"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32" fillId="0" borderId="0" xfId="0" applyFont="1"/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15" fontId="21" fillId="0" borderId="0" xfId="0" applyNumberFormat="1" applyFont="1" applyAlignment="1" applyProtection="1">
      <alignment horizontal="right"/>
      <protection locked="0"/>
    </xf>
    <xf numFmtId="4" fontId="21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0" xfId="0" applyNumberFormat="1"/>
    <xf numFmtId="4" fontId="21" fillId="0" borderId="21" xfId="0" applyNumberFormat="1" applyFont="1" applyBorder="1" applyProtection="1">
      <protection locked="0"/>
    </xf>
    <xf numFmtId="0" fontId="2" fillId="0" borderId="0" xfId="0" applyFont="1"/>
    <xf numFmtId="0" fontId="3" fillId="0" borderId="0" xfId="0" applyFont="1"/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4" fontId="7" fillId="0" borderId="31" xfId="0" applyNumberFormat="1" applyFont="1" applyBorder="1" applyAlignment="1">
      <alignment horizontal="left" vertical="center"/>
    </xf>
    <xf numFmtId="4" fontId="7" fillId="0" borderId="32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4" fontId="7" fillId="0" borderId="34" xfId="0" applyNumberFormat="1" applyFont="1" applyBorder="1" applyAlignment="1">
      <alignment horizontal="left" vertical="center"/>
    </xf>
    <xf numFmtId="4" fontId="7" fillId="0" borderId="35" xfId="0" applyNumberFormat="1" applyFont="1" applyBorder="1" applyAlignment="1">
      <alignment horizontal="left" vertical="center"/>
    </xf>
    <xf numFmtId="4" fontId="7" fillId="0" borderId="34" xfId="0" applyNumberFormat="1" applyFont="1" applyBorder="1"/>
    <xf numFmtId="0" fontId="7" fillId="0" borderId="3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4" fontId="7" fillId="0" borderId="36" xfId="0" applyNumberFormat="1" applyFont="1" applyBorder="1" applyAlignment="1">
      <alignment horizontal="left" vertical="center"/>
    </xf>
    <xf numFmtId="4" fontId="7" fillId="0" borderId="37" xfId="0" applyNumberFormat="1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4" fontId="35" fillId="0" borderId="1" xfId="0" applyNumberFormat="1" applyFont="1" applyBorder="1" applyAlignment="1">
      <alignment horizontal="left" vertical="center"/>
    </xf>
    <xf numFmtId="43" fontId="12" fillId="4" borderId="0" xfId="0" applyNumberFormat="1" applyFont="1" applyFill="1"/>
    <xf numFmtId="14" fontId="12" fillId="5" borderId="24" xfId="0" applyNumberFormat="1" applyFont="1" applyFill="1" applyBorder="1"/>
    <xf numFmtId="0" fontId="12" fillId="5" borderId="0" xfId="0" applyFont="1" applyFill="1"/>
    <xf numFmtId="2" fontId="12" fillId="5" borderId="0" xfId="0" applyNumberFormat="1" applyFont="1" applyFill="1"/>
    <xf numFmtId="0" fontId="12" fillId="5" borderId="25" xfId="0" applyFont="1" applyFill="1" applyBorder="1"/>
    <xf numFmtId="2" fontId="12" fillId="0" borderId="0" xfId="0" applyNumberFormat="1" applyFont="1"/>
    <xf numFmtId="2" fontId="12" fillId="4" borderId="0" xfId="0" applyNumberFormat="1" applyFont="1" applyFill="1"/>
    <xf numFmtId="0" fontId="7" fillId="0" borderId="23" xfId="0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31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8" fontId="7" fillId="3" borderId="42" xfId="0" applyNumberFormat="1" applyFont="1" applyFill="1" applyBorder="1"/>
    <xf numFmtId="8" fontId="7" fillId="3" borderId="23" xfId="0" applyNumberFormat="1" applyFont="1" applyFill="1" applyBorder="1"/>
    <xf numFmtId="8" fontId="7" fillId="3" borderId="40" xfId="0" applyNumberFormat="1" applyFont="1" applyFill="1" applyBorder="1"/>
    <xf numFmtId="8" fontId="7" fillId="3" borderId="1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0" fontId="11" fillId="0" borderId="0" xfId="0" applyFont="1" applyBorder="1" applyAlignment="1">
      <alignment horizontal="left" vertical="center"/>
    </xf>
    <xf numFmtId="43" fontId="10" fillId="0" borderId="0" xfId="0" applyNumberFormat="1" applyFont="1" applyBorder="1" applyAlignment="1">
      <alignment horizontal="left" vertical="center"/>
    </xf>
    <xf numFmtId="0" fontId="12" fillId="0" borderId="0" xfId="0" applyFont="1" applyBorder="1"/>
    <xf numFmtId="0" fontId="31" fillId="3" borderId="0" xfId="0" applyFont="1" applyFill="1" applyBorder="1"/>
    <xf numFmtId="0" fontId="12" fillId="3" borderId="0" xfId="0" applyFont="1" applyFill="1" applyBorder="1"/>
    <xf numFmtId="0" fontId="7" fillId="0" borderId="3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3A7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12644</xdr:colOff>
      <xdr:row>3</xdr:row>
      <xdr:rowOff>133351</xdr:rowOff>
    </xdr:from>
    <xdr:to>
      <xdr:col>3</xdr:col>
      <xdr:colOff>209550</xdr:colOff>
      <xdr:row>8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648C92-A649-40B9-AF00-1D9B408D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844" y="314326"/>
          <a:ext cx="1492306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123825</xdr:rowOff>
    </xdr:from>
    <xdr:to>
      <xdr:col>3</xdr:col>
      <xdr:colOff>643946</xdr:colOff>
      <xdr:row>8</xdr:row>
      <xdr:rowOff>80645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D3D4B-0569-462C-AA4A-D1595575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0480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2</xdr:row>
      <xdr:rowOff>158750</xdr:rowOff>
    </xdr:from>
    <xdr:to>
      <xdr:col>2</xdr:col>
      <xdr:colOff>1406581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49BCC8-1197-4603-BC45-97EDCC44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701675"/>
          <a:ext cx="1492306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BDC04-755D-4332-94C7-C32752B5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3CF713-84AC-4BE7-884B-183F7B99E1B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DF25B2-9A5E-4BAB-93CF-96A340B2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2535A7-99FB-4954-8A95-BB5EA95DEA8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F98531-1349-477A-8980-6B8D6837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ECC7CB-2906-424A-8C54-57855DA841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152456</xdr:colOff>
      <xdr:row>8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C2A732-7A4B-4474-98BD-2CD2E4918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263525</xdr:colOff>
      <xdr:row>35</xdr:row>
      <xdr:rowOff>139701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6F6AED-AC17-41F5-AE6A-C6989B6409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553201"/>
          <a:ext cx="6324600" cy="11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19050</xdr:rowOff>
    </xdr:from>
    <xdr:to>
      <xdr:col>2</xdr:col>
      <xdr:colOff>1597081</xdr:colOff>
      <xdr:row>8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D96D6-C458-4D15-9E9B-F3798A60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61975"/>
          <a:ext cx="149230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ccounts@melsmakeup.com.a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ccounts@melsmakeup.com.a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D41F-80CD-40FC-B7AD-EBDB30F1CDD4}">
  <dimension ref="A1:C9"/>
  <sheetViews>
    <sheetView workbookViewId="0">
      <selection activeCell="C16" sqref="C16"/>
    </sheetView>
  </sheetViews>
  <sheetFormatPr defaultRowHeight="14.4" x14ac:dyDescent="0.3"/>
  <cols>
    <col min="1" max="1" width="14.5546875" customWidth="1"/>
    <col min="3" max="3" width="36.6640625" customWidth="1"/>
  </cols>
  <sheetData>
    <row r="1" spans="1:3" x14ac:dyDescent="0.3">
      <c r="A1" s="131" t="s">
        <v>0</v>
      </c>
      <c r="B1" s="132" t="s">
        <v>1</v>
      </c>
      <c r="C1" s="132" t="s">
        <v>2</v>
      </c>
    </row>
    <row r="2" spans="1:3" x14ac:dyDescent="0.3">
      <c r="A2" s="132" t="s">
        <v>3</v>
      </c>
      <c r="B2" s="132">
        <v>1</v>
      </c>
      <c r="C2" s="132" t="s">
        <v>4</v>
      </c>
    </row>
    <row r="3" spans="1:3" x14ac:dyDescent="0.3">
      <c r="A3" s="132" t="s">
        <v>5</v>
      </c>
      <c r="B3" s="132"/>
      <c r="C3" s="132"/>
    </row>
    <row r="4" spans="1:3" x14ac:dyDescent="0.3">
      <c r="A4" s="132" t="s">
        <v>6</v>
      </c>
      <c r="B4" s="132">
        <v>2</v>
      </c>
      <c r="C4" s="132" t="s">
        <v>7</v>
      </c>
    </row>
    <row r="5" spans="1:3" x14ac:dyDescent="0.3">
      <c r="A5" s="132" t="s">
        <v>5</v>
      </c>
      <c r="B5" s="132"/>
      <c r="C5" s="132"/>
    </row>
    <row r="6" spans="1:3" x14ac:dyDescent="0.3">
      <c r="A6" s="132" t="s">
        <v>8</v>
      </c>
      <c r="B6" s="132">
        <v>3</v>
      </c>
      <c r="C6" s="132" t="s">
        <v>9</v>
      </c>
    </row>
    <row r="7" spans="1:3" x14ac:dyDescent="0.3">
      <c r="A7" s="132" t="s">
        <v>8</v>
      </c>
      <c r="B7" s="132">
        <v>4</v>
      </c>
      <c r="C7" s="132" t="s">
        <v>10</v>
      </c>
    </row>
    <row r="8" spans="1:3" x14ac:dyDescent="0.3">
      <c r="A8" s="132" t="s">
        <v>8</v>
      </c>
      <c r="B8" s="132">
        <v>4</v>
      </c>
      <c r="C8" s="132" t="s">
        <v>11</v>
      </c>
    </row>
    <row r="9" spans="1:3" x14ac:dyDescent="0.3">
      <c r="A9" s="132" t="s">
        <v>8</v>
      </c>
      <c r="B9" s="132">
        <v>5</v>
      </c>
      <c r="C9" s="13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FE34-1267-41C0-B6ED-9CE34C70359C}">
  <sheetPr>
    <pageSetUpPr fitToPage="1"/>
  </sheetPr>
  <dimension ref="A1:AX619"/>
  <sheetViews>
    <sheetView showGridLines="0" zoomScale="80" zoomScaleNormal="80" workbookViewId="0">
      <selection activeCell="Q30" sqref="Q30"/>
    </sheetView>
  </sheetViews>
  <sheetFormatPr defaultRowHeight="14.4" x14ac:dyDescent="0.3"/>
  <cols>
    <col min="1" max="1" width="8.6640625" style="65"/>
    <col min="3" max="3" width="18.88671875" customWidth="1"/>
    <col min="4" max="4" width="31.44140625" customWidth="1"/>
    <col min="6" max="6" width="10.33203125" customWidth="1"/>
    <col min="7" max="7" width="8.88671875" bestFit="1" customWidth="1"/>
    <col min="8" max="8" width="9.88671875" bestFit="1" customWidth="1"/>
    <col min="9" max="9" width="12.6640625" bestFit="1" customWidth="1"/>
    <col min="10" max="10" width="11" bestFit="1" customWidth="1"/>
    <col min="11" max="11" width="12.6640625" bestFit="1" customWidth="1"/>
    <col min="12" max="12" width="12.44140625" bestFit="1" customWidth="1"/>
    <col min="13" max="13" width="11.109375" customWidth="1"/>
    <col min="15" max="50" width="8.6640625" style="65"/>
  </cols>
  <sheetData>
    <row r="1" spans="2:14" s="65" customFormat="1" x14ac:dyDescent="0.3"/>
    <row r="2" spans="2:14" s="65" customFormat="1" ht="15" thickBot="1" x14ac:dyDescent="0.35"/>
    <row r="3" spans="2:14" x14ac:dyDescent="0.3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2:14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x14ac:dyDescent="0.3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2:14" ht="31.2" x14ac:dyDescent="0.6">
      <c r="B6" s="4"/>
      <c r="C6" s="5"/>
      <c r="D6" s="158" t="s">
        <v>4</v>
      </c>
      <c r="E6" s="158"/>
      <c r="F6" s="158"/>
      <c r="G6" s="158"/>
      <c r="H6" s="158"/>
      <c r="I6" s="158"/>
      <c r="J6" s="158"/>
      <c r="K6" s="158"/>
      <c r="L6" s="158"/>
      <c r="M6" s="158"/>
      <c r="N6" s="6"/>
    </row>
    <row r="7" spans="2:14" x14ac:dyDescent="0.3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4" x14ac:dyDescent="0.3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2:14" x14ac:dyDescent="0.3">
      <c r="B9" s="4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6"/>
    </row>
    <row r="10" spans="2:14" ht="15" thickBot="1" x14ac:dyDescent="0.35"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67" t="s">
        <v>13</v>
      </c>
      <c r="N10" s="6"/>
    </row>
    <row r="11" spans="2:14" ht="45" customHeight="1" thickBot="1" x14ac:dyDescent="0.35">
      <c r="B11" s="4"/>
      <c r="C11" s="11" t="s">
        <v>14</v>
      </c>
      <c r="D11" s="11" t="s">
        <v>15</v>
      </c>
      <c r="E11" s="12" t="s">
        <v>16</v>
      </c>
      <c r="F11" s="12" t="s">
        <v>17</v>
      </c>
      <c r="G11" s="12" t="s">
        <v>18</v>
      </c>
      <c r="H11" s="13" t="s">
        <v>19</v>
      </c>
      <c r="I11" s="14" t="s">
        <v>20</v>
      </c>
      <c r="J11" s="15" t="s">
        <v>21</v>
      </c>
      <c r="K11" s="16" t="s">
        <v>22</v>
      </c>
      <c r="L11" s="16" t="s">
        <v>23</v>
      </c>
      <c r="M11" s="16" t="s">
        <v>24</v>
      </c>
      <c r="N11" s="6"/>
    </row>
    <row r="12" spans="2:14" x14ac:dyDescent="0.3">
      <c r="B12" s="4"/>
      <c r="C12" s="17">
        <v>44256</v>
      </c>
      <c r="D12" s="18" t="s">
        <v>25</v>
      </c>
      <c r="E12" s="18"/>
      <c r="F12" s="19"/>
      <c r="G12" s="20"/>
      <c r="H12" s="20"/>
      <c r="I12" s="21">
        <v>2775.45</v>
      </c>
      <c r="J12" s="21">
        <v>252.31</v>
      </c>
      <c r="K12" s="21"/>
      <c r="L12" s="21">
        <v>2523.14</v>
      </c>
      <c r="M12" s="27"/>
      <c r="N12" s="6"/>
    </row>
    <row r="13" spans="2:14" x14ac:dyDescent="0.3">
      <c r="B13" s="4"/>
      <c r="C13" s="22">
        <v>44257</v>
      </c>
      <c r="D13" s="23" t="s">
        <v>26</v>
      </c>
      <c r="E13" s="23"/>
      <c r="F13" s="77"/>
      <c r="G13" s="79"/>
      <c r="H13" s="79"/>
      <c r="I13" s="80">
        <v>4595.8500000000004</v>
      </c>
      <c r="J13" s="80">
        <v>417.8</v>
      </c>
      <c r="K13" s="80"/>
      <c r="L13" s="80">
        <v>4178.05</v>
      </c>
      <c r="M13" s="27"/>
      <c r="N13" s="6"/>
    </row>
    <row r="14" spans="2:14" x14ac:dyDescent="0.3">
      <c r="B14" s="4"/>
      <c r="C14" s="22">
        <v>44258</v>
      </c>
      <c r="D14" s="23" t="s">
        <v>27</v>
      </c>
      <c r="E14" s="23"/>
      <c r="F14" s="77"/>
      <c r="G14" s="79"/>
      <c r="H14" s="79"/>
      <c r="I14" s="80">
        <v>2346</v>
      </c>
      <c r="J14" s="80">
        <v>213.27</v>
      </c>
      <c r="K14" s="80"/>
      <c r="L14" s="80">
        <v>2132.73</v>
      </c>
      <c r="M14" s="27"/>
      <c r="N14" s="6"/>
    </row>
    <row r="15" spans="2:14" x14ac:dyDescent="0.3">
      <c r="B15" s="4"/>
      <c r="C15" s="22">
        <v>44259</v>
      </c>
      <c r="D15" s="23" t="s">
        <v>28</v>
      </c>
      <c r="E15" s="23"/>
      <c r="F15" s="77"/>
      <c r="G15" s="79"/>
      <c r="H15" s="79"/>
      <c r="I15" s="80">
        <v>1264.5</v>
      </c>
      <c r="J15" s="80">
        <v>114.95</v>
      </c>
      <c r="K15" s="80"/>
      <c r="L15" s="80">
        <v>1149.55</v>
      </c>
      <c r="M15" s="27"/>
      <c r="N15" s="6"/>
    </row>
    <row r="16" spans="2:14" x14ac:dyDescent="0.3">
      <c r="B16" s="4"/>
      <c r="C16" s="28"/>
      <c r="D16" s="23" t="s">
        <v>29</v>
      </c>
      <c r="E16" s="23" t="s">
        <v>30</v>
      </c>
      <c r="F16" s="77">
        <v>1021</v>
      </c>
      <c r="G16" s="79">
        <v>11.22</v>
      </c>
      <c r="H16" s="79">
        <v>112.23</v>
      </c>
      <c r="I16" s="80">
        <v>2345.5</v>
      </c>
      <c r="J16" s="80"/>
      <c r="K16" s="80">
        <v>2468.9499999999998</v>
      </c>
      <c r="L16" s="80"/>
      <c r="M16" s="27"/>
      <c r="N16" s="6"/>
    </row>
    <row r="17" spans="2:14" x14ac:dyDescent="0.3">
      <c r="B17" s="4"/>
      <c r="C17" s="28"/>
      <c r="D17" s="83" t="s">
        <v>31</v>
      </c>
      <c r="E17" s="83" t="s">
        <v>32</v>
      </c>
      <c r="F17" s="76">
        <v>1022</v>
      </c>
      <c r="G17" s="84"/>
      <c r="H17" s="84"/>
      <c r="I17" s="85">
        <v>8776</v>
      </c>
      <c r="J17" s="85"/>
      <c r="K17" s="73">
        <v>8776</v>
      </c>
      <c r="L17" s="85"/>
      <c r="M17" s="86"/>
      <c r="N17" s="6"/>
    </row>
    <row r="18" spans="2:14" x14ac:dyDescent="0.3">
      <c r="B18" s="4"/>
      <c r="C18" s="22">
        <v>44260</v>
      </c>
      <c r="D18" s="23" t="s">
        <v>33</v>
      </c>
      <c r="E18" s="23"/>
      <c r="F18" s="77"/>
      <c r="G18" s="79"/>
      <c r="H18" s="79"/>
      <c r="I18" s="80">
        <v>2650</v>
      </c>
      <c r="J18" s="80">
        <v>240.91</v>
      </c>
      <c r="K18" s="80"/>
      <c r="L18" s="80">
        <v>2409.09</v>
      </c>
      <c r="M18" s="27"/>
      <c r="N18" s="6"/>
    </row>
    <row r="19" spans="2:14" x14ac:dyDescent="0.3">
      <c r="B19" s="4"/>
      <c r="C19" s="28"/>
      <c r="D19" s="23" t="s">
        <v>34</v>
      </c>
      <c r="E19" s="23"/>
      <c r="F19" s="77" t="s">
        <v>35</v>
      </c>
      <c r="G19" s="79"/>
      <c r="H19" s="79"/>
      <c r="I19" s="80">
        <v>9865.7900000000009</v>
      </c>
      <c r="J19" s="80">
        <v>435.5</v>
      </c>
      <c r="K19" s="80"/>
      <c r="L19" s="80">
        <v>4355</v>
      </c>
      <c r="M19" s="27"/>
      <c r="N19" s="6"/>
    </row>
    <row r="20" spans="2:14" x14ac:dyDescent="0.3">
      <c r="B20" s="4"/>
      <c r="C20" s="29"/>
      <c r="D20" s="30" t="s">
        <v>36</v>
      </c>
      <c r="E20" s="30" t="s">
        <v>37</v>
      </c>
      <c r="F20" s="81">
        <v>1023</v>
      </c>
      <c r="G20" s="79">
        <v>1.37</v>
      </c>
      <c r="H20" s="79">
        <v>13.67</v>
      </c>
      <c r="I20" s="80"/>
      <c r="J20" s="78"/>
      <c r="K20" s="78">
        <v>300.77</v>
      </c>
      <c r="L20" s="78"/>
      <c r="M20" s="32"/>
      <c r="N20" s="6"/>
    </row>
    <row r="21" spans="2:14" x14ac:dyDescent="0.3">
      <c r="B21" s="4"/>
      <c r="C21" s="29"/>
      <c r="D21" s="74" t="s">
        <v>38</v>
      </c>
      <c r="E21" s="74" t="s">
        <v>39</v>
      </c>
      <c r="F21" s="90">
        <v>1024</v>
      </c>
      <c r="G21" s="87"/>
      <c r="H21" s="87"/>
      <c r="I21" s="85"/>
      <c r="J21" s="87"/>
      <c r="K21" s="87">
        <v>4789.5600000000004</v>
      </c>
      <c r="L21" s="87"/>
      <c r="M21" s="89"/>
      <c r="N21" s="6"/>
    </row>
    <row r="22" spans="2:14" x14ac:dyDescent="0.3">
      <c r="B22" s="4"/>
      <c r="C22" s="22">
        <v>44263</v>
      </c>
      <c r="D22" s="23" t="s">
        <v>40</v>
      </c>
      <c r="E22" s="23"/>
      <c r="F22" s="77"/>
      <c r="G22" s="79"/>
      <c r="H22" s="79"/>
      <c r="I22" s="80">
        <v>979</v>
      </c>
      <c r="J22" s="80">
        <v>89</v>
      </c>
      <c r="K22" s="80"/>
      <c r="L22" s="80">
        <v>890</v>
      </c>
      <c r="M22" s="27"/>
      <c r="N22" s="6"/>
    </row>
    <row r="23" spans="2:14" x14ac:dyDescent="0.3">
      <c r="B23" s="4"/>
      <c r="C23" s="22">
        <v>44264</v>
      </c>
      <c r="D23" s="23" t="s">
        <v>41</v>
      </c>
      <c r="E23" s="23"/>
      <c r="F23" s="77"/>
      <c r="G23" s="79"/>
      <c r="H23" s="79"/>
      <c r="I23" s="80">
        <v>2768.95</v>
      </c>
      <c r="J23" s="80">
        <v>251.72</v>
      </c>
      <c r="K23" s="80"/>
      <c r="L23" s="80">
        <v>2517.23</v>
      </c>
      <c r="M23" s="27"/>
      <c r="N23" s="6"/>
    </row>
    <row r="24" spans="2:14" x14ac:dyDescent="0.3">
      <c r="B24" s="4"/>
      <c r="C24" s="22">
        <v>44265</v>
      </c>
      <c r="D24" s="23" t="s">
        <v>42</v>
      </c>
      <c r="E24" s="23"/>
      <c r="F24" s="77"/>
      <c r="G24" s="79"/>
      <c r="H24" s="79"/>
      <c r="I24" s="80">
        <v>5410.15</v>
      </c>
      <c r="J24" s="80">
        <v>491.83</v>
      </c>
      <c r="K24" s="80"/>
      <c r="L24" s="80">
        <v>4918.32</v>
      </c>
      <c r="M24" s="27"/>
      <c r="N24" s="6"/>
    </row>
    <row r="25" spans="2:14" x14ac:dyDescent="0.3">
      <c r="B25" s="4"/>
      <c r="C25" s="22">
        <v>44266</v>
      </c>
      <c r="D25" s="23" t="s">
        <v>43</v>
      </c>
      <c r="E25" s="23"/>
      <c r="F25" s="77"/>
      <c r="G25" s="79"/>
      <c r="H25" s="79"/>
      <c r="I25" s="80">
        <v>2453.1999999999998</v>
      </c>
      <c r="J25" s="80">
        <v>223.02</v>
      </c>
      <c r="K25" s="80"/>
      <c r="L25" s="80">
        <v>2230.1799999999998</v>
      </c>
      <c r="M25" s="27"/>
      <c r="N25" s="6"/>
    </row>
    <row r="26" spans="2:14" x14ac:dyDescent="0.3">
      <c r="B26" s="4"/>
      <c r="C26" s="22">
        <v>44267</v>
      </c>
      <c r="D26" s="23" t="s">
        <v>44</v>
      </c>
      <c r="E26" s="23"/>
      <c r="F26" s="77"/>
      <c r="G26" s="79"/>
      <c r="H26" s="79"/>
      <c r="I26" s="80">
        <v>2398</v>
      </c>
      <c r="J26" s="80">
        <v>218</v>
      </c>
      <c r="K26" s="80"/>
      <c r="L26" s="80">
        <v>2180</v>
      </c>
      <c r="M26" s="27"/>
      <c r="N26" s="6"/>
    </row>
    <row r="27" spans="2:14" x14ac:dyDescent="0.3">
      <c r="B27" s="4"/>
      <c r="C27" s="28"/>
      <c r="D27" s="23" t="s">
        <v>34</v>
      </c>
      <c r="E27" s="23"/>
      <c r="F27" s="77" t="s">
        <v>45</v>
      </c>
      <c r="G27" s="79"/>
      <c r="H27" s="79"/>
      <c r="I27" s="80">
        <v>7094.03</v>
      </c>
      <c r="J27" s="80">
        <v>336.5</v>
      </c>
      <c r="K27" s="80"/>
      <c r="L27" s="80">
        <v>3365</v>
      </c>
      <c r="M27" s="27"/>
      <c r="N27" s="6"/>
    </row>
    <row r="28" spans="2:14" x14ac:dyDescent="0.3">
      <c r="B28" s="4"/>
      <c r="C28" s="29"/>
      <c r="D28" s="30" t="s">
        <v>46</v>
      </c>
      <c r="E28" s="30" t="s">
        <v>47</v>
      </c>
      <c r="F28" s="77">
        <v>1025</v>
      </c>
      <c r="G28" s="79">
        <v>12.95</v>
      </c>
      <c r="H28" s="79">
        <v>129.55000000000001</v>
      </c>
      <c r="I28" s="80"/>
      <c r="J28" s="78"/>
      <c r="K28" s="80">
        <v>2850</v>
      </c>
      <c r="L28" s="78"/>
      <c r="M28" s="27"/>
      <c r="N28" s="6"/>
    </row>
    <row r="29" spans="2:14" x14ac:dyDescent="0.3">
      <c r="B29" s="4"/>
      <c r="C29" s="29"/>
      <c r="D29" s="30" t="s">
        <v>48</v>
      </c>
      <c r="E29" s="30" t="s">
        <v>49</v>
      </c>
      <c r="F29" s="77">
        <v>1026</v>
      </c>
      <c r="G29" s="78"/>
      <c r="H29" s="78"/>
      <c r="I29" s="80"/>
      <c r="J29" s="78"/>
      <c r="K29" s="78">
        <v>685.03</v>
      </c>
      <c r="L29" s="78"/>
      <c r="M29" s="27"/>
      <c r="N29" s="6"/>
    </row>
    <row r="30" spans="2:14" x14ac:dyDescent="0.3">
      <c r="B30" s="4"/>
      <c r="C30" s="22">
        <v>44270</v>
      </c>
      <c r="D30" s="23" t="s">
        <v>50</v>
      </c>
      <c r="E30" s="23"/>
      <c r="F30" s="77"/>
      <c r="G30" s="79"/>
      <c r="H30" s="79"/>
      <c r="I30" s="80">
        <v>3119.05</v>
      </c>
      <c r="J30" s="80">
        <v>283.55</v>
      </c>
      <c r="K30" s="80"/>
      <c r="L30" s="80">
        <v>2835.5</v>
      </c>
      <c r="M30" s="27"/>
      <c r="N30" s="6"/>
    </row>
    <row r="31" spans="2:14" x14ac:dyDescent="0.3">
      <c r="B31" s="4"/>
      <c r="C31" s="22">
        <v>44271</v>
      </c>
      <c r="D31" s="23" t="s">
        <v>51</v>
      </c>
      <c r="E31" s="23"/>
      <c r="F31" s="77"/>
      <c r="G31" s="79"/>
      <c r="H31" s="79"/>
      <c r="I31" s="80">
        <v>1296.55</v>
      </c>
      <c r="J31" s="80">
        <v>117.87</v>
      </c>
      <c r="K31" s="80"/>
      <c r="L31" s="80">
        <v>1178.68</v>
      </c>
      <c r="M31" s="27"/>
      <c r="N31" s="6"/>
    </row>
    <row r="32" spans="2:14" x14ac:dyDescent="0.3">
      <c r="B32" s="4"/>
      <c r="C32" s="22">
        <v>44272</v>
      </c>
      <c r="D32" s="23" t="s">
        <v>52</v>
      </c>
      <c r="E32" s="23"/>
      <c r="F32" s="77"/>
      <c r="G32" s="79"/>
      <c r="H32" s="79"/>
      <c r="I32" s="80">
        <v>2234.9499999999998</v>
      </c>
      <c r="J32" s="80">
        <v>203.18</v>
      </c>
      <c r="K32" s="80"/>
      <c r="L32" s="80">
        <v>2031.77</v>
      </c>
      <c r="M32" s="27"/>
      <c r="N32" s="6"/>
    </row>
    <row r="33" spans="2:14" x14ac:dyDescent="0.3">
      <c r="B33" s="4"/>
      <c r="C33" s="29"/>
      <c r="D33" s="30" t="s">
        <v>53</v>
      </c>
      <c r="E33" s="30" t="s">
        <v>54</v>
      </c>
      <c r="F33" s="81">
        <v>1027</v>
      </c>
      <c r="G33" s="78"/>
      <c r="H33" s="78"/>
      <c r="I33" s="80">
        <v>696</v>
      </c>
      <c r="J33" s="78"/>
      <c r="K33" s="78">
        <v>696</v>
      </c>
      <c r="L33" s="78"/>
      <c r="M33" s="32"/>
      <c r="N33" s="6"/>
    </row>
    <row r="34" spans="2:14" x14ac:dyDescent="0.3">
      <c r="B34" s="4"/>
      <c r="C34" s="22">
        <v>44273</v>
      </c>
      <c r="D34" s="23" t="s">
        <v>55</v>
      </c>
      <c r="E34" s="23"/>
      <c r="F34" s="77"/>
      <c r="G34" s="79"/>
      <c r="H34" s="79"/>
      <c r="I34" s="80">
        <v>1987.45</v>
      </c>
      <c r="J34" s="80">
        <v>180.68</v>
      </c>
      <c r="K34" s="80"/>
      <c r="L34" s="80">
        <v>1806.77</v>
      </c>
      <c r="M34" s="27"/>
      <c r="N34" s="6"/>
    </row>
    <row r="35" spans="2:14" x14ac:dyDescent="0.3">
      <c r="B35" s="4"/>
      <c r="C35" s="22">
        <v>44273</v>
      </c>
      <c r="D35" s="74" t="s">
        <v>56</v>
      </c>
      <c r="E35" s="74" t="s">
        <v>47</v>
      </c>
      <c r="F35" s="76">
        <v>1025</v>
      </c>
      <c r="G35" s="84">
        <v>-12.95</v>
      </c>
      <c r="H35" s="84">
        <v>-129.55000000000001</v>
      </c>
      <c r="I35" s="85">
        <v>-2707.5</v>
      </c>
      <c r="J35" s="87"/>
      <c r="K35" s="85">
        <v>-2850</v>
      </c>
      <c r="L35" s="87"/>
      <c r="M35" s="86"/>
      <c r="N35" s="6"/>
    </row>
    <row r="36" spans="2:14" x14ac:dyDescent="0.3">
      <c r="B36" s="4"/>
      <c r="C36" s="22">
        <v>44274</v>
      </c>
      <c r="D36" s="23" t="s">
        <v>57</v>
      </c>
      <c r="E36" s="23"/>
      <c r="F36" s="77"/>
      <c r="G36" s="79"/>
      <c r="H36" s="79"/>
      <c r="I36" s="80">
        <v>2342.5500000000002</v>
      </c>
      <c r="J36" s="80">
        <v>212.96</v>
      </c>
      <c r="K36" s="80"/>
      <c r="L36" s="80">
        <v>2129.59</v>
      </c>
      <c r="M36" s="27"/>
      <c r="N36" s="6"/>
    </row>
    <row r="37" spans="2:14" x14ac:dyDescent="0.3">
      <c r="B37" s="4"/>
      <c r="C37" s="28"/>
      <c r="D37" s="23" t="s">
        <v>34</v>
      </c>
      <c r="E37" s="23"/>
      <c r="F37" s="77" t="s">
        <v>58</v>
      </c>
      <c r="G37" s="79"/>
      <c r="H37" s="79"/>
      <c r="I37" s="80">
        <v>4522.05</v>
      </c>
      <c r="J37" s="80">
        <v>186.55</v>
      </c>
      <c r="K37" s="80"/>
      <c r="L37" s="82">
        <v>1865.5</v>
      </c>
      <c r="M37" s="27"/>
      <c r="N37" s="6"/>
    </row>
    <row r="38" spans="2:14" x14ac:dyDescent="0.3">
      <c r="B38" s="4"/>
      <c r="C38" s="28"/>
      <c r="D38" s="23" t="s">
        <v>59</v>
      </c>
      <c r="E38" s="30" t="s">
        <v>60</v>
      </c>
      <c r="F38" s="77">
        <v>1028</v>
      </c>
      <c r="G38" s="79"/>
      <c r="H38" s="79"/>
      <c r="I38" s="80"/>
      <c r="J38" s="80"/>
      <c r="K38" s="80">
        <v>1294.46</v>
      </c>
      <c r="L38" s="80"/>
      <c r="M38" s="27"/>
      <c r="N38" s="6"/>
    </row>
    <row r="39" spans="2:14" x14ac:dyDescent="0.3">
      <c r="B39" s="4"/>
      <c r="C39" s="29"/>
      <c r="D39" s="74" t="s">
        <v>61</v>
      </c>
      <c r="E39" s="74" t="s">
        <v>62</v>
      </c>
      <c r="F39" s="76">
        <v>1029</v>
      </c>
      <c r="G39" s="87">
        <v>5.62</v>
      </c>
      <c r="H39" s="87">
        <v>56.25</v>
      </c>
      <c r="I39" s="85"/>
      <c r="J39" s="87"/>
      <c r="K39" s="87">
        <v>1237.4100000000001</v>
      </c>
      <c r="L39" s="75"/>
      <c r="M39" s="89"/>
      <c r="N39" s="6"/>
    </row>
    <row r="40" spans="2:14" x14ac:dyDescent="0.3">
      <c r="B40" s="4"/>
      <c r="C40" s="22">
        <v>44277</v>
      </c>
      <c r="D40" s="23" t="s">
        <v>63</v>
      </c>
      <c r="E40" s="23"/>
      <c r="F40" s="77"/>
      <c r="G40" s="79"/>
      <c r="H40" s="79"/>
      <c r="I40" s="80">
        <v>987.95</v>
      </c>
      <c r="J40" s="80">
        <v>89.81</v>
      </c>
      <c r="K40" s="80"/>
      <c r="L40" s="80">
        <v>898.14</v>
      </c>
      <c r="M40" s="27"/>
      <c r="N40" s="6"/>
    </row>
    <row r="41" spans="2:14" x14ac:dyDescent="0.3">
      <c r="B41" s="4"/>
      <c r="C41" s="22">
        <v>44278</v>
      </c>
      <c r="D41" s="23" t="s">
        <v>64</v>
      </c>
      <c r="E41" s="23"/>
      <c r="F41" s="77"/>
      <c r="G41" s="79"/>
      <c r="H41" s="79"/>
      <c r="I41" s="80">
        <v>1987.45</v>
      </c>
      <c r="J41" s="80">
        <v>180.68</v>
      </c>
      <c r="K41" s="80"/>
      <c r="L41" s="80">
        <v>1806.77</v>
      </c>
      <c r="M41" s="27"/>
      <c r="N41" s="6"/>
    </row>
    <row r="42" spans="2:14" x14ac:dyDescent="0.3">
      <c r="B42" s="4"/>
      <c r="C42" s="22">
        <v>44279</v>
      </c>
      <c r="D42" s="23" t="s">
        <v>65</v>
      </c>
      <c r="E42" s="23"/>
      <c r="F42" s="77"/>
      <c r="G42" s="79"/>
      <c r="H42" s="79"/>
      <c r="I42" s="80">
        <v>2345.9</v>
      </c>
      <c r="J42" s="80">
        <v>213.26</v>
      </c>
      <c r="K42" s="80"/>
      <c r="L42" s="80">
        <v>2132.64</v>
      </c>
      <c r="M42" s="27"/>
      <c r="N42" s="6"/>
    </row>
    <row r="43" spans="2:14" x14ac:dyDescent="0.3">
      <c r="B43" s="4"/>
      <c r="C43" s="22">
        <v>44280</v>
      </c>
      <c r="D43" s="23" t="s">
        <v>66</v>
      </c>
      <c r="E43" s="23"/>
      <c r="F43" s="77"/>
      <c r="G43" s="79"/>
      <c r="H43" s="79"/>
      <c r="I43" s="80">
        <v>965.35</v>
      </c>
      <c r="J43" s="80">
        <v>87.76</v>
      </c>
      <c r="K43" s="80"/>
      <c r="L43" s="80">
        <v>877.59</v>
      </c>
      <c r="M43" s="27"/>
      <c r="N43" s="6"/>
    </row>
    <row r="44" spans="2:14" x14ac:dyDescent="0.3">
      <c r="B44" s="4"/>
      <c r="C44" s="22">
        <v>44281</v>
      </c>
      <c r="D44" s="23" t="s">
        <v>67</v>
      </c>
      <c r="E44" s="23"/>
      <c r="F44" s="77"/>
      <c r="G44" s="79"/>
      <c r="H44" s="79"/>
      <c r="I44" s="80">
        <v>1887.55</v>
      </c>
      <c r="J44" s="80">
        <v>171.6</v>
      </c>
      <c r="K44" s="80"/>
      <c r="L44" s="80">
        <v>1715.95</v>
      </c>
      <c r="M44" s="27"/>
      <c r="N44" s="6"/>
    </row>
    <row r="45" spans="2:14" x14ac:dyDescent="0.3">
      <c r="B45" s="4"/>
      <c r="C45" s="28"/>
      <c r="D45" s="23" t="s">
        <v>34</v>
      </c>
      <c r="E45" s="23"/>
      <c r="F45" s="77" t="s">
        <v>58</v>
      </c>
      <c r="G45" s="79"/>
      <c r="H45" s="79"/>
      <c r="I45" s="80">
        <v>3045.92</v>
      </c>
      <c r="J45" s="80">
        <v>112.5</v>
      </c>
      <c r="K45" s="80"/>
      <c r="L45" s="82">
        <v>1125</v>
      </c>
      <c r="M45" s="27"/>
      <c r="N45" s="6"/>
    </row>
    <row r="46" spans="2:14" x14ac:dyDescent="0.3">
      <c r="B46" s="4"/>
      <c r="C46" s="28"/>
      <c r="D46" s="23" t="s">
        <v>68</v>
      </c>
      <c r="E46" s="30" t="s">
        <v>69</v>
      </c>
      <c r="F46" s="77">
        <v>1030</v>
      </c>
      <c r="G46" s="78">
        <v>1.66</v>
      </c>
      <c r="H46" s="78">
        <v>16.59</v>
      </c>
      <c r="I46" s="80"/>
      <c r="J46" s="80"/>
      <c r="K46" s="80">
        <v>365</v>
      </c>
      <c r="L46" s="80"/>
      <c r="M46" s="27"/>
      <c r="N46" s="6"/>
    </row>
    <row r="47" spans="2:14" x14ac:dyDescent="0.3">
      <c r="B47" s="4"/>
      <c r="C47" s="29"/>
      <c r="D47" s="30" t="s">
        <v>70</v>
      </c>
      <c r="E47" s="30" t="s">
        <v>71</v>
      </c>
      <c r="F47" s="77">
        <v>1031</v>
      </c>
      <c r="G47" s="78">
        <v>2.66</v>
      </c>
      <c r="H47" s="78">
        <v>26.59</v>
      </c>
      <c r="I47" s="80"/>
      <c r="J47" s="78"/>
      <c r="K47" s="78">
        <v>585</v>
      </c>
      <c r="L47" s="78"/>
      <c r="M47" s="32"/>
      <c r="N47" s="6"/>
    </row>
    <row r="48" spans="2:14" x14ac:dyDescent="0.3">
      <c r="B48" s="4"/>
      <c r="C48" s="29"/>
      <c r="D48" s="30" t="s">
        <v>72</v>
      </c>
      <c r="E48" s="30" t="s">
        <v>73</v>
      </c>
      <c r="F48" s="24">
        <v>1032</v>
      </c>
      <c r="G48" s="31">
        <v>4.33</v>
      </c>
      <c r="H48" s="31">
        <v>43.35</v>
      </c>
      <c r="I48" s="80"/>
      <c r="J48" s="31"/>
      <c r="K48" s="31">
        <v>953.6</v>
      </c>
      <c r="L48" s="31"/>
      <c r="M48" s="32"/>
      <c r="N48" s="6"/>
    </row>
    <row r="49" spans="2:14" x14ac:dyDescent="0.3">
      <c r="B49" s="4"/>
      <c r="C49" s="22">
        <v>44284</v>
      </c>
      <c r="D49" s="23" t="s">
        <v>74</v>
      </c>
      <c r="E49" s="23"/>
      <c r="F49" s="24"/>
      <c r="G49" s="25"/>
      <c r="H49" s="25"/>
      <c r="I49" s="80">
        <v>3412.5</v>
      </c>
      <c r="J49" s="26">
        <v>310.23</v>
      </c>
      <c r="K49" s="26"/>
      <c r="L49" s="26">
        <v>3102.27</v>
      </c>
      <c r="M49" s="27"/>
      <c r="N49" s="6"/>
    </row>
    <row r="50" spans="2:14" x14ac:dyDescent="0.3">
      <c r="B50" s="4"/>
      <c r="C50" s="22">
        <v>44285</v>
      </c>
      <c r="D50" s="23" t="s">
        <v>75</v>
      </c>
      <c r="E50" s="23"/>
      <c r="F50" s="24"/>
      <c r="G50" s="25"/>
      <c r="H50" s="25"/>
      <c r="I50" s="80">
        <v>2345.9</v>
      </c>
      <c r="J50" s="26">
        <v>213.26</v>
      </c>
      <c r="K50" s="26"/>
      <c r="L50" s="26">
        <v>2132.64</v>
      </c>
      <c r="M50" s="27"/>
      <c r="N50" s="6"/>
    </row>
    <row r="51" spans="2:14" x14ac:dyDescent="0.3">
      <c r="B51" s="4"/>
      <c r="C51" s="22">
        <v>44286</v>
      </c>
      <c r="D51" s="23" t="s">
        <v>76</v>
      </c>
      <c r="E51" s="23"/>
      <c r="F51" s="24"/>
      <c r="G51" s="25"/>
      <c r="H51" s="25"/>
      <c r="I51" s="80">
        <v>2323.3000000000002</v>
      </c>
      <c r="J51" s="26">
        <v>211.21</v>
      </c>
      <c r="K51" s="26"/>
      <c r="L51" s="26">
        <v>2112.09</v>
      </c>
      <c r="M51" s="27"/>
      <c r="N51" s="6"/>
    </row>
    <row r="52" spans="2:14" x14ac:dyDescent="0.3">
      <c r="B52" s="4"/>
      <c r="C52" s="29"/>
      <c r="D52" s="30" t="s">
        <v>77</v>
      </c>
      <c r="E52" s="30" t="s">
        <v>174</v>
      </c>
      <c r="F52" s="24">
        <v>1034</v>
      </c>
      <c r="G52" s="31"/>
      <c r="H52" s="31"/>
      <c r="I52" s="80">
        <v>2985.5</v>
      </c>
      <c r="J52" s="31"/>
      <c r="K52" s="31">
        <v>2985.5</v>
      </c>
      <c r="L52" s="31"/>
      <c r="M52" s="32"/>
      <c r="N52" s="6"/>
    </row>
    <row r="53" spans="2:14" x14ac:dyDescent="0.3">
      <c r="B53" s="4"/>
      <c r="C53" s="29"/>
      <c r="D53" s="74" t="s">
        <v>78</v>
      </c>
      <c r="E53" s="74" t="s">
        <v>79</v>
      </c>
      <c r="F53" s="76"/>
      <c r="G53" s="87"/>
      <c r="H53" s="87"/>
      <c r="I53" s="85">
        <v>1369.5</v>
      </c>
      <c r="J53" s="87"/>
      <c r="K53" s="87">
        <v>1369.5</v>
      </c>
      <c r="L53" s="87"/>
      <c r="M53" s="89"/>
      <c r="N53" s="6"/>
    </row>
    <row r="54" spans="2:14" x14ac:dyDescent="0.3">
      <c r="B54" s="4"/>
      <c r="C54" s="28"/>
      <c r="D54" s="23" t="s">
        <v>80</v>
      </c>
      <c r="E54" s="23"/>
      <c r="F54" s="24"/>
      <c r="G54" s="25"/>
      <c r="H54" s="25"/>
      <c r="I54" s="80">
        <v>37.5</v>
      </c>
      <c r="J54" s="26"/>
      <c r="K54" s="26"/>
      <c r="L54" s="26"/>
      <c r="M54" s="27">
        <v>37.5</v>
      </c>
      <c r="N54" s="6"/>
    </row>
    <row r="55" spans="2:14" ht="15" thickBot="1" x14ac:dyDescent="0.35">
      <c r="B55" s="4"/>
      <c r="C55" s="33"/>
      <c r="D55" s="34"/>
      <c r="E55" s="34"/>
      <c r="F55" s="35"/>
      <c r="G55" s="36"/>
      <c r="H55" s="36"/>
      <c r="I55" s="37"/>
      <c r="J55" s="37"/>
      <c r="K55" s="37"/>
      <c r="L55" s="37"/>
      <c r="M55" s="38"/>
      <c r="N55" s="6"/>
    </row>
    <row r="56" spans="2:14" ht="15" thickBot="1" x14ac:dyDescent="0.35">
      <c r="B56" s="4"/>
      <c r="C56" s="39"/>
      <c r="D56" s="68" t="s">
        <v>81</v>
      </c>
      <c r="E56" s="40"/>
      <c r="F56" s="40"/>
      <c r="G56" s="41">
        <f t="shared" ref="G56:L56" si="0">SUM(G12:G55)</f>
        <v>26.86</v>
      </c>
      <c r="H56" s="41">
        <f t="shared" si="0"/>
        <v>268.68</v>
      </c>
      <c r="I56" s="41">
        <f t="shared" si="0"/>
        <v>92907.839999999982</v>
      </c>
      <c r="J56" s="41">
        <f t="shared" si="0"/>
        <v>6059.9100000000008</v>
      </c>
      <c r="K56" s="41">
        <f t="shared" si="0"/>
        <v>26506.78</v>
      </c>
      <c r="L56" s="41">
        <f t="shared" si="0"/>
        <v>60599.189999999973</v>
      </c>
      <c r="M56" s="42">
        <v>37.5</v>
      </c>
      <c r="N56" s="6"/>
    </row>
    <row r="57" spans="2:14" ht="15" thickBot="1" x14ac:dyDescent="0.35">
      <c r="B57" s="8"/>
      <c r="C57" s="9"/>
      <c r="D57" s="9"/>
      <c r="E57" s="9"/>
      <c r="F57" s="9"/>
      <c r="G57" s="88"/>
      <c r="H57" s="9"/>
      <c r="I57" s="88"/>
      <c r="J57" s="88"/>
      <c r="K57" s="9"/>
      <c r="L57" s="9"/>
      <c r="M57" s="88"/>
      <c r="N57" s="10"/>
    </row>
    <row r="58" spans="2:14" s="65" customFormat="1" x14ac:dyDescent="0.3"/>
    <row r="59" spans="2:14" s="65" customFormat="1" x14ac:dyDescent="0.3"/>
    <row r="60" spans="2:14" s="65" customFormat="1" x14ac:dyDescent="0.3"/>
    <row r="61" spans="2:14" s="65" customFormat="1" x14ac:dyDescent="0.3"/>
    <row r="62" spans="2:14" s="65" customFormat="1" x14ac:dyDescent="0.3"/>
    <row r="63" spans="2:14" s="65" customFormat="1" x14ac:dyDescent="0.3"/>
    <row r="64" spans="2:14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  <row r="133" s="65" customFormat="1" x14ac:dyDescent="0.3"/>
    <row r="134" s="65" customFormat="1" x14ac:dyDescent="0.3"/>
    <row r="135" s="65" customFormat="1" x14ac:dyDescent="0.3"/>
    <row r="136" s="65" customFormat="1" x14ac:dyDescent="0.3"/>
    <row r="137" s="65" customFormat="1" x14ac:dyDescent="0.3"/>
    <row r="138" s="65" customFormat="1" x14ac:dyDescent="0.3"/>
    <row r="139" s="65" customFormat="1" x14ac:dyDescent="0.3"/>
    <row r="140" s="65" customFormat="1" x14ac:dyDescent="0.3"/>
    <row r="141" s="65" customFormat="1" x14ac:dyDescent="0.3"/>
    <row r="142" s="65" customFormat="1" x14ac:dyDescent="0.3"/>
    <row r="143" s="65" customFormat="1" x14ac:dyDescent="0.3"/>
    <row r="144" s="65" customFormat="1" x14ac:dyDescent="0.3"/>
    <row r="145" s="65" customFormat="1" x14ac:dyDescent="0.3"/>
    <row r="146" s="65" customFormat="1" x14ac:dyDescent="0.3"/>
    <row r="147" s="65" customFormat="1" x14ac:dyDescent="0.3"/>
    <row r="148" s="65" customFormat="1" x14ac:dyDescent="0.3"/>
    <row r="149" s="65" customFormat="1" x14ac:dyDescent="0.3"/>
    <row r="150" s="65" customFormat="1" x14ac:dyDescent="0.3"/>
    <row r="151" s="65" customFormat="1" x14ac:dyDescent="0.3"/>
    <row r="152" s="65" customFormat="1" x14ac:dyDescent="0.3"/>
    <row r="153" s="65" customFormat="1" x14ac:dyDescent="0.3"/>
    <row r="154" s="65" customFormat="1" x14ac:dyDescent="0.3"/>
    <row r="155" s="65" customFormat="1" x14ac:dyDescent="0.3"/>
    <row r="156" s="65" customFormat="1" x14ac:dyDescent="0.3"/>
    <row r="157" s="65" customFormat="1" x14ac:dyDescent="0.3"/>
    <row r="158" s="65" customFormat="1" x14ac:dyDescent="0.3"/>
    <row r="159" s="65" customFormat="1" x14ac:dyDescent="0.3"/>
    <row r="160" s="65" customFormat="1" x14ac:dyDescent="0.3"/>
    <row r="161" s="65" customFormat="1" x14ac:dyDescent="0.3"/>
    <row r="162" s="65" customFormat="1" x14ac:dyDescent="0.3"/>
    <row r="163" s="65" customFormat="1" x14ac:dyDescent="0.3"/>
    <row r="164" s="65" customFormat="1" x14ac:dyDescent="0.3"/>
    <row r="165" s="65" customFormat="1" x14ac:dyDescent="0.3"/>
    <row r="166" s="65" customFormat="1" x14ac:dyDescent="0.3"/>
    <row r="167" s="65" customFormat="1" x14ac:dyDescent="0.3"/>
    <row r="168" s="65" customFormat="1" x14ac:dyDescent="0.3"/>
    <row r="169" s="65" customFormat="1" x14ac:dyDescent="0.3"/>
    <row r="170" s="65" customFormat="1" x14ac:dyDescent="0.3"/>
    <row r="171" s="65" customFormat="1" x14ac:dyDescent="0.3"/>
    <row r="172" s="65" customFormat="1" x14ac:dyDescent="0.3"/>
    <row r="173" s="65" customFormat="1" x14ac:dyDescent="0.3"/>
    <row r="174" s="65" customFormat="1" x14ac:dyDescent="0.3"/>
    <row r="175" s="65" customFormat="1" x14ac:dyDescent="0.3"/>
    <row r="176" s="65" customFormat="1" x14ac:dyDescent="0.3"/>
    <row r="177" s="65" customFormat="1" x14ac:dyDescent="0.3"/>
    <row r="178" s="65" customFormat="1" x14ac:dyDescent="0.3"/>
    <row r="179" s="65" customFormat="1" x14ac:dyDescent="0.3"/>
    <row r="180" s="65" customFormat="1" x14ac:dyDescent="0.3"/>
    <row r="181" s="65" customFormat="1" x14ac:dyDescent="0.3"/>
    <row r="182" s="65" customFormat="1" x14ac:dyDescent="0.3"/>
    <row r="183" s="65" customFormat="1" x14ac:dyDescent="0.3"/>
    <row r="184" s="65" customFormat="1" x14ac:dyDescent="0.3"/>
    <row r="185" s="65" customFormat="1" x14ac:dyDescent="0.3"/>
    <row r="186" s="65" customFormat="1" x14ac:dyDescent="0.3"/>
    <row r="187" s="65" customFormat="1" x14ac:dyDescent="0.3"/>
    <row r="188" s="65" customFormat="1" x14ac:dyDescent="0.3"/>
    <row r="189" s="65" customFormat="1" x14ac:dyDescent="0.3"/>
    <row r="190" s="65" customFormat="1" x14ac:dyDescent="0.3"/>
    <row r="191" s="65" customFormat="1" x14ac:dyDescent="0.3"/>
    <row r="192" s="65" customFormat="1" x14ac:dyDescent="0.3"/>
    <row r="193" s="65" customFormat="1" x14ac:dyDescent="0.3"/>
    <row r="194" s="65" customFormat="1" x14ac:dyDescent="0.3"/>
    <row r="195" s="65" customFormat="1" x14ac:dyDescent="0.3"/>
    <row r="196" s="65" customFormat="1" x14ac:dyDescent="0.3"/>
    <row r="197" s="65" customFormat="1" x14ac:dyDescent="0.3"/>
    <row r="198" s="65" customFormat="1" x14ac:dyDescent="0.3"/>
    <row r="199" s="65" customFormat="1" x14ac:dyDescent="0.3"/>
    <row r="200" s="65" customFormat="1" x14ac:dyDescent="0.3"/>
    <row r="201" s="65" customFormat="1" x14ac:dyDescent="0.3"/>
    <row r="202" s="65" customFormat="1" x14ac:dyDescent="0.3"/>
    <row r="203" s="65" customFormat="1" x14ac:dyDescent="0.3"/>
    <row r="204" s="65" customFormat="1" x14ac:dyDescent="0.3"/>
    <row r="205" s="65" customFormat="1" x14ac:dyDescent="0.3"/>
    <row r="206" s="65" customFormat="1" x14ac:dyDescent="0.3"/>
    <row r="207" s="65" customFormat="1" x14ac:dyDescent="0.3"/>
    <row r="208" s="65" customFormat="1" x14ac:dyDescent="0.3"/>
    <row r="209" s="65" customFormat="1" x14ac:dyDescent="0.3"/>
    <row r="210" s="65" customFormat="1" x14ac:dyDescent="0.3"/>
    <row r="211" s="65" customFormat="1" x14ac:dyDescent="0.3"/>
    <row r="212" s="65" customFormat="1" x14ac:dyDescent="0.3"/>
    <row r="213" s="65" customFormat="1" x14ac:dyDescent="0.3"/>
    <row r="214" s="65" customFormat="1" x14ac:dyDescent="0.3"/>
    <row r="215" s="65" customFormat="1" x14ac:dyDescent="0.3"/>
    <row r="216" s="65" customFormat="1" x14ac:dyDescent="0.3"/>
    <row r="217" s="65" customFormat="1" x14ac:dyDescent="0.3"/>
    <row r="218" s="65" customFormat="1" x14ac:dyDescent="0.3"/>
    <row r="219" s="65" customFormat="1" x14ac:dyDescent="0.3"/>
    <row r="220" s="65" customFormat="1" x14ac:dyDescent="0.3"/>
    <row r="221" s="65" customFormat="1" x14ac:dyDescent="0.3"/>
    <row r="222" s="65" customFormat="1" x14ac:dyDescent="0.3"/>
    <row r="223" s="65" customFormat="1" x14ac:dyDescent="0.3"/>
    <row r="224" s="65" customFormat="1" x14ac:dyDescent="0.3"/>
    <row r="225" s="65" customFormat="1" x14ac:dyDescent="0.3"/>
    <row r="226" s="65" customFormat="1" x14ac:dyDescent="0.3"/>
    <row r="227" s="65" customFormat="1" x14ac:dyDescent="0.3"/>
    <row r="228" s="65" customFormat="1" x14ac:dyDescent="0.3"/>
    <row r="229" s="65" customFormat="1" x14ac:dyDescent="0.3"/>
    <row r="230" s="65" customFormat="1" x14ac:dyDescent="0.3"/>
    <row r="231" s="65" customFormat="1" x14ac:dyDescent="0.3"/>
    <row r="232" s="65" customFormat="1" x14ac:dyDescent="0.3"/>
    <row r="233" s="65" customFormat="1" x14ac:dyDescent="0.3"/>
    <row r="234" s="65" customFormat="1" x14ac:dyDescent="0.3"/>
    <row r="235" s="65" customFormat="1" x14ac:dyDescent="0.3"/>
    <row r="236" s="65" customFormat="1" x14ac:dyDescent="0.3"/>
    <row r="237" s="65" customFormat="1" x14ac:dyDescent="0.3"/>
    <row r="238" s="65" customFormat="1" x14ac:dyDescent="0.3"/>
    <row r="239" s="65" customFormat="1" x14ac:dyDescent="0.3"/>
    <row r="240" s="65" customFormat="1" x14ac:dyDescent="0.3"/>
    <row r="241" s="65" customFormat="1" x14ac:dyDescent="0.3"/>
    <row r="242" s="65" customFormat="1" x14ac:dyDescent="0.3"/>
    <row r="243" s="65" customFormat="1" x14ac:dyDescent="0.3"/>
    <row r="244" s="65" customFormat="1" x14ac:dyDescent="0.3"/>
    <row r="245" s="65" customFormat="1" x14ac:dyDescent="0.3"/>
    <row r="246" s="65" customFormat="1" x14ac:dyDescent="0.3"/>
    <row r="247" s="65" customFormat="1" x14ac:dyDescent="0.3"/>
    <row r="248" s="65" customFormat="1" x14ac:dyDescent="0.3"/>
    <row r="249" s="65" customFormat="1" x14ac:dyDescent="0.3"/>
    <row r="250" s="65" customFormat="1" x14ac:dyDescent="0.3"/>
    <row r="251" s="65" customFormat="1" x14ac:dyDescent="0.3"/>
    <row r="252" s="65" customFormat="1" x14ac:dyDescent="0.3"/>
    <row r="253" s="65" customFormat="1" x14ac:dyDescent="0.3"/>
    <row r="254" s="65" customFormat="1" x14ac:dyDescent="0.3"/>
    <row r="255" s="65" customFormat="1" x14ac:dyDescent="0.3"/>
    <row r="256" s="65" customFormat="1" x14ac:dyDescent="0.3"/>
    <row r="257" s="65" customFormat="1" x14ac:dyDescent="0.3"/>
    <row r="258" s="65" customFormat="1" x14ac:dyDescent="0.3"/>
    <row r="259" s="65" customFormat="1" x14ac:dyDescent="0.3"/>
    <row r="260" s="65" customFormat="1" x14ac:dyDescent="0.3"/>
    <row r="261" s="65" customFormat="1" x14ac:dyDescent="0.3"/>
    <row r="262" s="65" customFormat="1" x14ac:dyDescent="0.3"/>
    <row r="263" s="65" customFormat="1" x14ac:dyDescent="0.3"/>
    <row r="264" s="65" customFormat="1" x14ac:dyDescent="0.3"/>
    <row r="265" s="65" customFormat="1" x14ac:dyDescent="0.3"/>
    <row r="266" s="65" customFormat="1" x14ac:dyDescent="0.3"/>
    <row r="267" s="65" customFormat="1" x14ac:dyDescent="0.3"/>
    <row r="268" s="65" customFormat="1" x14ac:dyDescent="0.3"/>
    <row r="269" s="65" customFormat="1" x14ac:dyDescent="0.3"/>
    <row r="270" s="65" customFormat="1" x14ac:dyDescent="0.3"/>
    <row r="271" s="65" customFormat="1" x14ac:dyDescent="0.3"/>
    <row r="272" s="65" customFormat="1" x14ac:dyDescent="0.3"/>
    <row r="273" s="65" customFormat="1" x14ac:dyDescent="0.3"/>
    <row r="274" s="65" customFormat="1" x14ac:dyDescent="0.3"/>
    <row r="275" s="65" customFormat="1" x14ac:dyDescent="0.3"/>
    <row r="276" s="65" customFormat="1" x14ac:dyDescent="0.3"/>
    <row r="277" s="65" customFormat="1" x14ac:dyDescent="0.3"/>
    <row r="278" s="65" customFormat="1" x14ac:dyDescent="0.3"/>
    <row r="279" s="65" customFormat="1" x14ac:dyDescent="0.3"/>
    <row r="280" s="65" customFormat="1" x14ac:dyDescent="0.3"/>
    <row r="281" s="65" customFormat="1" x14ac:dyDescent="0.3"/>
    <row r="282" s="65" customFormat="1" x14ac:dyDescent="0.3"/>
    <row r="283" s="65" customFormat="1" x14ac:dyDescent="0.3"/>
    <row r="284" s="65" customFormat="1" x14ac:dyDescent="0.3"/>
    <row r="285" s="65" customFormat="1" x14ac:dyDescent="0.3"/>
    <row r="286" s="65" customFormat="1" x14ac:dyDescent="0.3"/>
    <row r="287" s="65" customFormat="1" x14ac:dyDescent="0.3"/>
    <row r="288" s="65" customFormat="1" x14ac:dyDescent="0.3"/>
    <row r="289" s="65" customFormat="1" x14ac:dyDescent="0.3"/>
    <row r="290" s="65" customFormat="1" x14ac:dyDescent="0.3"/>
    <row r="291" s="65" customFormat="1" x14ac:dyDescent="0.3"/>
    <row r="292" s="65" customFormat="1" x14ac:dyDescent="0.3"/>
    <row r="293" s="65" customFormat="1" x14ac:dyDescent="0.3"/>
    <row r="294" s="65" customFormat="1" x14ac:dyDescent="0.3"/>
    <row r="295" s="65" customFormat="1" x14ac:dyDescent="0.3"/>
    <row r="296" s="65" customFormat="1" x14ac:dyDescent="0.3"/>
    <row r="297" s="65" customFormat="1" x14ac:dyDescent="0.3"/>
    <row r="298" s="65" customFormat="1" x14ac:dyDescent="0.3"/>
    <row r="299" s="65" customFormat="1" x14ac:dyDescent="0.3"/>
    <row r="300" s="65" customFormat="1" x14ac:dyDescent="0.3"/>
    <row r="301" s="65" customFormat="1" x14ac:dyDescent="0.3"/>
    <row r="302" s="65" customFormat="1" x14ac:dyDescent="0.3"/>
    <row r="303" s="65" customFormat="1" x14ac:dyDescent="0.3"/>
    <row r="304" s="65" customFormat="1" x14ac:dyDescent="0.3"/>
    <row r="305" s="65" customFormat="1" x14ac:dyDescent="0.3"/>
    <row r="306" s="65" customFormat="1" x14ac:dyDescent="0.3"/>
    <row r="307" s="65" customFormat="1" x14ac:dyDescent="0.3"/>
    <row r="308" s="65" customFormat="1" x14ac:dyDescent="0.3"/>
    <row r="309" s="65" customFormat="1" x14ac:dyDescent="0.3"/>
    <row r="310" s="65" customFormat="1" x14ac:dyDescent="0.3"/>
    <row r="311" s="65" customFormat="1" x14ac:dyDescent="0.3"/>
    <row r="312" s="65" customFormat="1" x14ac:dyDescent="0.3"/>
    <row r="313" s="65" customFormat="1" x14ac:dyDescent="0.3"/>
    <row r="314" s="65" customFormat="1" x14ac:dyDescent="0.3"/>
    <row r="315" s="65" customFormat="1" x14ac:dyDescent="0.3"/>
    <row r="316" s="65" customFormat="1" x14ac:dyDescent="0.3"/>
    <row r="317" s="65" customFormat="1" x14ac:dyDescent="0.3"/>
    <row r="318" s="65" customFormat="1" x14ac:dyDescent="0.3"/>
    <row r="319" s="65" customFormat="1" x14ac:dyDescent="0.3"/>
    <row r="320" s="65" customFormat="1" x14ac:dyDescent="0.3"/>
    <row r="321" s="65" customFormat="1" x14ac:dyDescent="0.3"/>
    <row r="322" s="65" customFormat="1" x14ac:dyDescent="0.3"/>
    <row r="323" s="65" customFormat="1" x14ac:dyDescent="0.3"/>
    <row r="324" s="65" customFormat="1" x14ac:dyDescent="0.3"/>
    <row r="325" s="65" customFormat="1" x14ac:dyDescent="0.3"/>
    <row r="326" s="65" customFormat="1" x14ac:dyDescent="0.3"/>
    <row r="327" s="65" customFormat="1" x14ac:dyDescent="0.3"/>
    <row r="328" s="65" customFormat="1" x14ac:dyDescent="0.3"/>
    <row r="329" s="65" customFormat="1" x14ac:dyDescent="0.3"/>
    <row r="330" s="65" customFormat="1" x14ac:dyDescent="0.3"/>
    <row r="331" s="65" customFormat="1" x14ac:dyDescent="0.3"/>
    <row r="332" s="65" customFormat="1" x14ac:dyDescent="0.3"/>
    <row r="333" s="65" customFormat="1" x14ac:dyDescent="0.3"/>
    <row r="334" s="65" customFormat="1" x14ac:dyDescent="0.3"/>
    <row r="335" s="65" customFormat="1" x14ac:dyDescent="0.3"/>
    <row r="336" s="65" customFormat="1" x14ac:dyDescent="0.3"/>
    <row r="337" s="65" customFormat="1" x14ac:dyDescent="0.3"/>
    <row r="338" s="65" customFormat="1" x14ac:dyDescent="0.3"/>
    <row r="339" s="65" customFormat="1" x14ac:dyDescent="0.3"/>
    <row r="340" s="65" customFormat="1" x14ac:dyDescent="0.3"/>
    <row r="341" s="65" customFormat="1" x14ac:dyDescent="0.3"/>
    <row r="342" s="65" customFormat="1" x14ac:dyDescent="0.3"/>
    <row r="343" s="65" customFormat="1" x14ac:dyDescent="0.3"/>
    <row r="344" s="65" customFormat="1" x14ac:dyDescent="0.3"/>
    <row r="345" s="65" customFormat="1" x14ac:dyDescent="0.3"/>
    <row r="346" s="65" customFormat="1" x14ac:dyDescent="0.3"/>
    <row r="347" s="65" customFormat="1" x14ac:dyDescent="0.3"/>
    <row r="348" s="65" customFormat="1" x14ac:dyDescent="0.3"/>
    <row r="349" s="65" customFormat="1" x14ac:dyDescent="0.3"/>
    <row r="350" s="65" customFormat="1" x14ac:dyDescent="0.3"/>
    <row r="351" s="65" customFormat="1" x14ac:dyDescent="0.3"/>
    <row r="352" s="65" customFormat="1" x14ac:dyDescent="0.3"/>
    <row r="353" s="65" customFormat="1" x14ac:dyDescent="0.3"/>
    <row r="354" s="65" customFormat="1" x14ac:dyDescent="0.3"/>
    <row r="355" s="65" customFormat="1" x14ac:dyDescent="0.3"/>
    <row r="356" s="65" customFormat="1" x14ac:dyDescent="0.3"/>
    <row r="357" s="65" customFormat="1" x14ac:dyDescent="0.3"/>
    <row r="358" s="65" customFormat="1" x14ac:dyDescent="0.3"/>
    <row r="359" s="65" customFormat="1" x14ac:dyDescent="0.3"/>
    <row r="360" s="65" customFormat="1" x14ac:dyDescent="0.3"/>
    <row r="361" s="65" customFormat="1" x14ac:dyDescent="0.3"/>
    <row r="362" s="65" customFormat="1" x14ac:dyDescent="0.3"/>
    <row r="363" s="65" customFormat="1" x14ac:dyDescent="0.3"/>
    <row r="364" s="65" customFormat="1" x14ac:dyDescent="0.3"/>
    <row r="365" s="65" customFormat="1" x14ac:dyDescent="0.3"/>
    <row r="366" s="65" customFormat="1" x14ac:dyDescent="0.3"/>
    <row r="367" s="65" customFormat="1" x14ac:dyDescent="0.3"/>
    <row r="368" s="65" customFormat="1" x14ac:dyDescent="0.3"/>
    <row r="369" s="65" customFormat="1" x14ac:dyDescent="0.3"/>
    <row r="370" s="65" customFormat="1" x14ac:dyDescent="0.3"/>
    <row r="371" s="65" customFormat="1" x14ac:dyDescent="0.3"/>
    <row r="372" s="65" customFormat="1" x14ac:dyDescent="0.3"/>
    <row r="373" s="65" customFormat="1" x14ac:dyDescent="0.3"/>
    <row r="374" s="65" customFormat="1" x14ac:dyDescent="0.3"/>
    <row r="375" s="65" customFormat="1" x14ac:dyDescent="0.3"/>
    <row r="376" s="65" customFormat="1" x14ac:dyDescent="0.3"/>
    <row r="377" s="65" customFormat="1" x14ac:dyDescent="0.3"/>
    <row r="378" s="65" customFormat="1" x14ac:dyDescent="0.3"/>
    <row r="379" s="65" customFormat="1" x14ac:dyDescent="0.3"/>
    <row r="380" s="65" customFormat="1" x14ac:dyDescent="0.3"/>
    <row r="381" s="65" customFormat="1" x14ac:dyDescent="0.3"/>
    <row r="382" s="65" customFormat="1" x14ac:dyDescent="0.3"/>
    <row r="383" s="65" customFormat="1" x14ac:dyDescent="0.3"/>
    <row r="384" s="65" customFormat="1" x14ac:dyDescent="0.3"/>
    <row r="385" s="65" customFormat="1" x14ac:dyDescent="0.3"/>
    <row r="386" s="65" customFormat="1" x14ac:dyDescent="0.3"/>
    <row r="387" s="65" customFormat="1" x14ac:dyDescent="0.3"/>
    <row r="388" s="65" customFormat="1" x14ac:dyDescent="0.3"/>
    <row r="389" s="65" customFormat="1" x14ac:dyDescent="0.3"/>
    <row r="390" s="65" customFormat="1" x14ac:dyDescent="0.3"/>
    <row r="391" s="65" customFormat="1" x14ac:dyDescent="0.3"/>
    <row r="392" s="65" customFormat="1" x14ac:dyDescent="0.3"/>
    <row r="393" s="65" customFormat="1" x14ac:dyDescent="0.3"/>
    <row r="394" s="65" customFormat="1" x14ac:dyDescent="0.3"/>
    <row r="395" s="65" customFormat="1" x14ac:dyDescent="0.3"/>
    <row r="396" s="65" customFormat="1" x14ac:dyDescent="0.3"/>
    <row r="397" s="65" customFormat="1" x14ac:dyDescent="0.3"/>
    <row r="398" s="65" customFormat="1" x14ac:dyDescent="0.3"/>
    <row r="399" s="65" customFormat="1" x14ac:dyDescent="0.3"/>
    <row r="400" s="65" customFormat="1" x14ac:dyDescent="0.3"/>
    <row r="401" s="65" customFormat="1" x14ac:dyDescent="0.3"/>
    <row r="402" s="65" customFormat="1" x14ac:dyDescent="0.3"/>
    <row r="403" s="65" customFormat="1" x14ac:dyDescent="0.3"/>
    <row r="404" s="65" customFormat="1" x14ac:dyDescent="0.3"/>
    <row r="405" s="65" customFormat="1" x14ac:dyDescent="0.3"/>
    <row r="406" s="65" customFormat="1" x14ac:dyDescent="0.3"/>
    <row r="407" s="65" customFormat="1" x14ac:dyDescent="0.3"/>
    <row r="408" s="65" customFormat="1" x14ac:dyDescent="0.3"/>
    <row r="409" s="65" customFormat="1" x14ac:dyDescent="0.3"/>
    <row r="410" s="65" customFormat="1" x14ac:dyDescent="0.3"/>
    <row r="411" s="65" customFormat="1" x14ac:dyDescent="0.3"/>
    <row r="412" s="65" customFormat="1" x14ac:dyDescent="0.3"/>
    <row r="413" s="65" customFormat="1" x14ac:dyDescent="0.3"/>
    <row r="414" s="65" customFormat="1" x14ac:dyDescent="0.3"/>
    <row r="415" s="65" customFormat="1" x14ac:dyDescent="0.3"/>
    <row r="416" s="65" customFormat="1" x14ac:dyDescent="0.3"/>
    <row r="417" s="65" customFormat="1" x14ac:dyDescent="0.3"/>
    <row r="418" s="65" customFormat="1" x14ac:dyDescent="0.3"/>
    <row r="419" s="65" customFormat="1" x14ac:dyDescent="0.3"/>
    <row r="420" s="65" customFormat="1" x14ac:dyDescent="0.3"/>
    <row r="421" s="65" customFormat="1" x14ac:dyDescent="0.3"/>
    <row r="422" s="65" customFormat="1" x14ac:dyDescent="0.3"/>
    <row r="423" s="65" customFormat="1" x14ac:dyDescent="0.3"/>
    <row r="424" s="65" customFormat="1" x14ac:dyDescent="0.3"/>
    <row r="425" s="65" customFormat="1" x14ac:dyDescent="0.3"/>
    <row r="426" s="65" customFormat="1" x14ac:dyDescent="0.3"/>
    <row r="427" s="65" customFormat="1" x14ac:dyDescent="0.3"/>
    <row r="428" s="65" customFormat="1" x14ac:dyDescent="0.3"/>
    <row r="429" s="65" customFormat="1" x14ac:dyDescent="0.3"/>
    <row r="430" s="65" customFormat="1" x14ac:dyDescent="0.3"/>
    <row r="431" s="65" customFormat="1" x14ac:dyDescent="0.3"/>
    <row r="432" s="65" customFormat="1" x14ac:dyDescent="0.3"/>
    <row r="433" s="65" customFormat="1" x14ac:dyDescent="0.3"/>
    <row r="434" s="65" customFormat="1" x14ac:dyDescent="0.3"/>
    <row r="435" s="65" customFormat="1" x14ac:dyDescent="0.3"/>
    <row r="436" s="65" customFormat="1" x14ac:dyDescent="0.3"/>
    <row r="437" s="65" customFormat="1" x14ac:dyDescent="0.3"/>
    <row r="438" s="65" customFormat="1" x14ac:dyDescent="0.3"/>
    <row r="439" s="65" customFormat="1" x14ac:dyDescent="0.3"/>
    <row r="440" s="65" customFormat="1" x14ac:dyDescent="0.3"/>
    <row r="441" s="65" customFormat="1" x14ac:dyDescent="0.3"/>
    <row r="442" s="65" customFormat="1" x14ac:dyDescent="0.3"/>
    <row r="443" s="65" customFormat="1" x14ac:dyDescent="0.3"/>
    <row r="444" s="65" customFormat="1" x14ac:dyDescent="0.3"/>
    <row r="445" s="65" customFormat="1" x14ac:dyDescent="0.3"/>
    <row r="446" s="65" customFormat="1" x14ac:dyDescent="0.3"/>
    <row r="447" s="65" customFormat="1" x14ac:dyDescent="0.3"/>
    <row r="448" s="65" customFormat="1" x14ac:dyDescent="0.3"/>
    <row r="449" s="65" customFormat="1" x14ac:dyDescent="0.3"/>
    <row r="450" s="65" customFormat="1" x14ac:dyDescent="0.3"/>
    <row r="451" s="65" customFormat="1" x14ac:dyDescent="0.3"/>
    <row r="452" s="65" customFormat="1" x14ac:dyDescent="0.3"/>
    <row r="453" s="65" customFormat="1" x14ac:dyDescent="0.3"/>
    <row r="454" s="65" customFormat="1" x14ac:dyDescent="0.3"/>
    <row r="455" s="65" customFormat="1" x14ac:dyDescent="0.3"/>
    <row r="456" s="65" customFormat="1" x14ac:dyDescent="0.3"/>
    <row r="457" s="65" customFormat="1" x14ac:dyDescent="0.3"/>
    <row r="458" s="65" customFormat="1" x14ac:dyDescent="0.3"/>
    <row r="459" s="65" customFormat="1" x14ac:dyDescent="0.3"/>
    <row r="460" s="65" customFormat="1" x14ac:dyDescent="0.3"/>
    <row r="461" s="65" customFormat="1" x14ac:dyDescent="0.3"/>
    <row r="462" s="65" customFormat="1" x14ac:dyDescent="0.3"/>
    <row r="463" s="65" customFormat="1" x14ac:dyDescent="0.3"/>
    <row r="464" s="65" customFormat="1" x14ac:dyDescent="0.3"/>
    <row r="465" s="65" customFormat="1" x14ac:dyDescent="0.3"/>
    <row r="466" s="65" customFormat="1" x14ac:dyDescent="0.3"/>
    <row r="467" s="65" customFormat="1" x14ac:dyDescent="0.3"/>
    <row r="468" s="65" customFormat="1" x14ac:dyDescent="0.3"/>
    <row r="469" s="65" customFormat="1" x14ac:dyDescent="0.3"/>
    <row r="470" s="65" customFormat="1" x14ac:dyDescent="0.3"/>
    <row r="471" s="65" customFormat="1" x14ac:dyDescent="0.3"/>
    <row r="472" s="65" customFormat="1" x14ac:dyDescent="0.3"/>
    <row r="473" s="65" customFormat="1" x14ac:dyDescent="0.3"/>
    <row r="474" s="65" customFormat="1" x14ac:dyDescent="0.3"/>
    <row r="475" s="65" customFormat="1" x14ac:dyDescent="0.3"/>
    <row r="476" s="65" customFormat="1" x14ac:dyDescent="0.3"/>
    <row r="477" s="65" customFormat="1" x14ac:dyDescent="0.3"/>
    <row r="478" s="65" customFormat="1" x14ac:dyDescent="0.3"/>
    <row r="479" s="65" customFormat="1" x14ac:dyDescent="0.3"/>
    <row r="480" s="65" customFormat="1" x14ac:dyDescent="0.3"/>
    <row r="481" s="65" customFormat="1" x14ac:dyDescent="0.3"/>
    <row r="482" s="65" customFormat="1" x14ac:dyDescent="0.3"/>
    <row r="483" s="65" customFormat="1" x14ac:dyDescent="0.3"/>
    <row r="484" s="65" customFormat="1" x14ac:dyDescent="0.3"/>
    <row r="485" s="65" customFormat="1" x14ac:dyDescent="0.3"/>
    <row r="486" s="65" customFormat="1" x14ac:dyDescent="0.3"/>
    <row r="487" s="65" customFormat="1" x14ac:dyDescent="0.3"/>
    <row r="488" s="65" customFormat="1" x14ac:dyDescent="0.3"/>
    <row r="489" s="65" customFormat="1" x14ac:dyDescent="0.3"/>
    <row r="490" s="65" customFormat="1" x14ac:dyDescent="0.3"/>
    <row r="491" s="65" customFormat="1" x14ac:dyDescent="0.3"/>
    <row r="492" s="65" customFormat="1" x14ac:dyDescent="0.3"/>
    <row r="493" s="65" customFormat="1" x14ac:dyDescent="0.3"/>
    <row r="494" s="65" customFormat="1" x14ac:dyDescent="0.3"/>
    <row r="495" s="65" customFormat="1" x14ac:dyDescent="0.3"/>
    <row r="496" s="65" customFormat="1" x14ac:dyDescent="0.3"/>
    <row r="497" s="65" customFormat="1" x14ac:dyDescent="0.3"/>
    <row r="498" s="65" customFormat="1" x14ac:dyDescent="0.3"/>
    <row r="499" s="65" customFormat="1" x14ac:dyDescent="0.3"/>
    <row r="500" s="65" customFormat="1" x14ac:dyDescent="0.3"/>
    <row r="501" s="65" customFormat="1" x14ac:dyDescent="0.3"/>
    <row r="502" s="65" customFormat="1" x14ac:dyDescent="0.3"/>
    <row r="503" s="65" customFormat="1" x14ac:dyDescent="0.3"/>
    <row r="504" s="65" customFormat="1" x14ac:dyDescent="0.3"/>
    <row r="505" s="65" customFormat="1" x14ac:dyDescent="0.3"/>
    <row r="506" s="65" customFormat="1" x14ac:dyDescent="0.3"/>
    <row r="507" s="65" customFormat="1" x14ac:dyDescent="0.3"/>
    <row r="508" s="65" customFormat="1" x14ac:dyDescent="0.3"/>
    <row r="509" s="65" customFormat="1" x14ac:dyDescent="0.3"/>
    <row r="510" s="65" customFormat="1" x14ac:dyDescent="0.3"/>
    <row r="511" s="65" customFormat="1" x14ac:dyDescent="0.3"/>
    <row r="512" s="65" customFormat="1" x14ac:dyDescent="0.3"/>
    <row r="513" s="65" customFormat="1" x14ac:dyDescent="0.3"/>
    <row r="514" s="65" customFormat="1" x14ac:dyDescent="0.3"/>
    <row r="515" s="65" customFormat="1" x14ac:dyDescent="0.3"/>
    <row r="516" s="65" customFormat="1" x14ac:dyDescent="0.3"/>
    <row r="517" s="65" customFormat="1" x14ac:dyDescent="0.3"/>
    <row r="518" s="65" customFormat="1" x14ac:dyDescent="0.3"/>
    <row r="519" s="65" customFormat="1" x14ac:dyDescent="0.3"/>
    <row r="520" s="65" customFormat="1" x14ac:dyDescent="0.3"/>
    <row r="521" s="65" customFormat="1" x14ac:dyDescent="0.3"/>
    <row r="522" s="65" customFormat="1" x14ac:dyDescent="0.3"/>
    <row r="523" s="65" customFormat="1" x14ac:dyDescent="0.3"/>
    <row r="524" s="65" customFormat="1" x14ac:dyDescent="0.3"/>
    <row r="525" s="65" customFormat="1" x14ac:dyDescent="0.3"/>
    <row r="526" s="65" customFormat="1" x14ac:dyDescent="0.3"/>
    <row r="527" s="65" customFormat="1" x14ac:dyDescent="0.3"/>
    <row r="528" s="65" customFormat="1" x14ac:dyDescent="0.3"/>
    <row r="529" s="65" customFormat="1" x14ac:dyDescent="0.3"/>
    <row r="530" s="65" customFormat="1" x14ac:dyDescent="0.3"/>
    <row r="531" s="65" customFormat="1" x14ac:dyDescent="0.3"/>
    <row r="532" s="65" customFormat="1" x14ac:dyDescent="0.3"/>
    <row r="533" s="65" customFormat="1" x14ac:dyDescent="0.3"/>
    <row r="534" s="65" customFormat="1" x14ac:dyDescent="0.3"/>
    <row r="535" s="65" customFormat="1" x14ac:dyDescent="0.3"/>
    <row r="536" s="65" customFormat="1" x14ac:dyDescent="0.3"/>
    <row r="537" s="65" customFormat="1" x14ac:dyDescent="0.3"/>
    <row r="538" s="65" customFormat="1" x14ac:dyDescent="0.3"/>
    <row r="539" s="65" customFormat="1" x14ac:dyDescent="0.3"/>
    <row r="540" s="65" customFormat="1" x14ac:dyDescent="0.3"/>
    <row r="541" s="65" customFormat="1" x14ac:dyDescent="0.3"/>
    <row r="542" s="65" customFormat="1" x14ac:dyDescent="0.3"/>
    <row r="543" s="65" customFormat="1" x14ac:dyDescent="0.3"/>
    <row r="544" s="65" customFormat="1" x14ac:dyDescent="0.3"/>
    <row r="545" s="65" customFormat="1" x14ac:dyDescent="0.3"/>
    <row r="546" s="65" customFormat="1" x14ac:dyDescent="0.3"/>
    <row r="547" s="65" customFormat="1" x14ac:dyDescent="0.3"/>
    <row r="548" s="65" customFormat="1" x14ac:dyDescent="0.3"/>
    <row r="549" s="65" customFormat="1" x14ac:dyDescent="0.3"/>
    <row r="550" s="65" customFormat="1" x14ac:dyDescent="0.3"/>
    <row r="551" s="65" customFormat="1" x14ac:dyDescent="0.3"/>
    <row r="552" s="65" customFormat="1" x14ac:dyDescent="0.3"/>
    <row r="553" s="65" customFormat="1" x14ac:dyDescent="0.3"/>
    <row r="554" s="65" customFormat="1" x14ac:dyDescent="0.3"/>
    <row r="555" s="65" customFormat="1" x14ac:dyDescent="0.3"/>
    <row r="556" s="65" customFormat="1" x14ac:dyDescent="0.3"/>
    <row r="557" s="65" customFormat="1" x14ac:dyDescent="0.3"/>
    <row r="558" s="65" customFormat="1" x14ac:dyDescent="0.3"/>
    <row r="559" s="65" customFormat="1" x14ac:dyDescent="0.3"/>
    <row r="560" s="65" customFormat="1" x14ac:dyDescent="0.3"/>
    <row r="561" s="65" customFormat="1" x14ac:dyDescent="0.3"/>
    <row r="562" s="65" customFormat="1" x14ac:dyDescent="0.3"/>
    <row r="563" s="65" customFormat="1" x14ac:dyDescent="0.3"/>
    <row r="564" s="65" customFormat="1" x14ac:dyDescent="0.3"/>
    <row r="565" s="65" customFormat="1" x14ac:dyDescent="0.3"/>
    <row r="566" s="65" customFormat="1" x14ac:dyDescent="0.3"/>
    <row r="567" s="65" customFormat="1" x14ac:dyDescent="0.3"/>
    <row r="568" s="65" customFormat="1" x14ac:dyDescent="0.3"/>
    <row r="569" s="65" customFormat="1" x14ac:dyDescent="0.3"/>
    <row r="570" s="65" customFormat="1" x14ac:dyDescent="0.3"/>
    <row r="571" s="65" customFormat="1" x14ac:dyDescent="0.3"/>
    <row r="572" s="65" customFormat="1" x14ac:dyDescent="0.3"/>
    <row r="573" s="65" customFormat="1" x14ac:dyDescent="0.3"/>
    <row r="574" s="65" customFormat="1" x14ac:dyDescent="0.3"/>
    <row r="575" s="65" customFormat="1" x14ac:dyDescent="0.3"/>
    <row r="576" s="65" customFormat="1" x14ac:dyDescent="0.3"/>
    <row r="577" s="65" customFormat="1" x14ac:dyDescent="0.3"/>
    <row r="578" s="65" customFormat="1" x14ac:dyDescent="0.3"/>
    <row r="579" s="65" customFormat="1" x14ac:dyDescent="0.3"/>
    <row r="580" s="65" customFormat="1" x14ac:dyDescent="0.3"/>
    <row r="581" s="65" customFormat="1" x14ac:dyDescent="0.3"/>
    <row r="582" s="65" customFormat="1" x14ac:dyDescent="0.3"/>
    <row r="583" s="65" customFormat="1" x14ac:dyDescent="0.3"/>
    <row r="584" s="65" customFormat="1" x14ac:dyDescent="0.3"/>
    <row r="585" s="65" customFormat="1" x14ac:dyDescent="0.3"/>
    <row r="586" s="65" customFormat="1" x14ac:dyDescent="0.3"/>
    <row r="587" s="65" customFormat="1" x14ac:dyDescent="0.3"/>
    <row r="588" s="65" customFormat="1" x14ac:dyDescent="0.3"/>
    <row r="589" s="65" customFormat="1" x14ac:dyDescent="0.3"/>
    <row r="590" s="65" customFormat="1" x14ac:dyDescent="0.3"/>
    <row r="591" s="65" customFormat="1" x14ac:dyDescent="0.3"/>
    <row r="592" s="65" customFormat="1" x14ac:dyDescent="0.3"/>
    <row r="593" s="65" customFormat="1" x14ac:dyDescent="0.3"/>
    <row r="594" s="65" customFormat="1" x14ac:dyDescent="0.3"/>
    <row r="595" s="65" customFormat="1" x14ac:dyDescent="0.3"/>
    <row r="596" s="65" customFormat="1" x14ac:dyDescent="0.3"/>
    <row r="597" s="65" customFormat="1" x14ac:dyDescent="0.3"/>
    <row r="598" s="65" customFormat="1" x14ac:dyDescent="0.3"/>
    <row r="599" s="65" customFormat="1" x14ac:dyDescent="0.3"/>
    <row r="600" s="65" customFormat="1" x14ac:dyDescent="0.3"/>
    <row r="601" s="65" customFormat="1" x14ac:dyDescent="0.3"/>
    <row r="602" s="65" customFormat="1" x14ac:dyDescent="0.3"/>
    <row r="603" s="65" customFormat="1" x14ac:dyDescent="0.3"/>
    <row r="604" s="65" customFormat="1" x14ac:dyDescent="0.3"/>
    <row r="605" s="65" customFormat="1" x14ac:dyDescent="0.3"/>
    <row r="606" s="65" customFormat="1" x14ac:dyDescent="0.3"/>
    <row r="607" s="65" customFormat="1" x14ac:dyDescent="0.3"/>
    <row r="608" s="65" customFormat="1" x14ac:dyDescent="0.3"/>
    <row r="609" s="65" customFormat="1" x14ac:dyDescent="0.3"/>
    <row r="610" s="65" customFormat="1" x14ac:dyDescent="0.3"/>
    <row r="611" s="65" customFormat="1" x14ac:dyDescent="0.3"/>
    <row r="612" s="65" customFormat="1" x14ac:dyDescent="0.3"/>
    <row r="613" s="65" customFormat="1" x14ac:dyDescent="0.3"/>
    <row r="614" s="65" customFormat="1" x14ac:dyDescent="0.3"/>
    <row r="615" s="65" customFormat="1" x14ac:dyDescent="0.3"/>
    <row r="616" s="65" customFormat="1" x14ac:dyDescent="0.3"/>
    <row r="617" s="65" customFormat="1" x14ac:dyDescent="0.3"/>
    <row r="618" s="65" customFormat="1" x14ac:dyDescent="0.3"/>
    <row r="619" s="65" customFormat="1" x14ac:dyDescent="0.3"/>
  </sheetData>
  <mergeCells count="2">
    <mergeCell ref="C9:M9"/>
    <mergeCell ref="D6:M6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60F4-747C-4E9B-82E8-0D8221A0C2D5}">
  <dimension ref="A1:CY577"/>
  <sheetViews>
    <sheetView showGridLines="0" topLeftCell="A53" zoomScale="90" zoomScaleNormal="90" workbookViewId="0">
      <selection activeCell="I135" sqref="I135"/>
    </sheetView>
  </sheetViews>
  <sheetFormatPr defaultColWidth="8.6640625" defaultRowHeight="14.4" x14ac:dyDescent="0.3"/>
  <cols>
    <col min="1" max="1" width="8.6640625" style="66"/>
    <col min="2" max="2" width="8.6640625" style="43"/>
    <col min="3" max="3" width="12.5546875" style="43" customWidth="1"/>
    <col min="4" max="4" width="20.5546875" style="43" customWidth="1"/>
    <col min="5" max="7" width="12.5546875" style="43" customWidth="1"/>
    <col min="8" max="8" width="20.5546875" style="43" customWidth="1"/>
    <col min="9" max="10" width="12.5546875" style="43" customWidth="1"/>
    <col min="11" max="11" width="9.88671875" style="43" bestFit="1" customWidth="1"/>
    <col min="12" max="103" width="8.6640625" style="66"/>
    <col min="104" max="16384" width="8.6640625" style="43"/>
  </cols>
  <sheetData>
    <row r="1" spans="3:10" s="66" customFormat="1" x14ac:dyDescent="0.3"/>
    <row r="2" spans="3:10" s="66" customFormat="1" x14ac:dyDescent="0.3"/>
    <row r="5" spans="3:10" ht="23.4" x14ac:dyDescent="0.45">
      <c r="C5" s="161" t="s">
        <v>7</v>
      </c>
      <c r="D5" s="161"/>
      <c r="E5" s="161"/>
      <c r="F5" s="161"/>
      <c r="G5" s="161"/>
      <c r="H5" s="161"/>
      <c r="I5" s="161"/>
      <c r="J5" s="161"/>
    </row>
    <row r="10" spans="3:10" ht="15" thickBot="1" x14ac:dyDescent="0.35">
      <c r="C10" s="160" t="s">
        <v>82</v>
      </c>
      <c r="D10" s="160"/>
      <c r="E10" s="160"/>
      <c r="F10" s="160"/>
      <c r="G10" s="160"/>
      <c r="H10" s="160"/>
      <c r="I10" s="160"/>
      <c r="J10" s="160"/>
    </row>
    <row r="11" spans="3:10" ht="15" thickBot="1" x14ac:dyDescent="0.35">
      <c r="C11" s="11" t="s">
        <v>14</v>
      </c>
      <c r="D11" s="11" t="s">
        <v>83</v>
      </c>
      <c r="E11" s="12" t="s">
        <v>16</v>
      </c>
      <c r="F11" s="12" t="s">
        <v>84</v>
      </c>
      <c r="G11" s="12" t="s">
        <v>14</v>
      </c>
      <c r="H11" s="13" t="s">
        <v>83</v>
      </c>
      <c r="I11" s="14" t="s">
        <v>16</v>
      </c>
      <c r="J11" s="15" t="s">
        <v>84</v>
      </c>
    </row>
    <row r="12" spans="3:10" x14ac:dyDescent="0.3">
      <c r="C12" s="48">
        <v>44254</v>
      </c>
      <c r="D12" s="49" t="s">
        <v>23</v>
      </c>
      <c r="E12" s="49"/>
      <c r="F12" s="58">
        <v>2244.5</v>
      </c>
      <c r="G12" s="50"/>
      <c r="H12" s="49"/>
      <c r="I12" s="49"/>
      <c r="J12" s="49"/>
    </row>
    <row r="13" spans="3:10" x14ac:dyDescent="0.3">
      <c r="C13" s="49"/>
      <c r="D13" s="49" t="s">
        <v>21</v>
      </c>
      <c r="E13" s="49"/>
      <c r="F13" s="58">
        <v>224.45</v>
      </c>
      <c r="G13" s="51"/>
      <c r="H13" s="49"/>
      <c r="I13" s="49"/>
      <c r="J13" s="49"/>
    </row>
    <row r="14" spans="3:10" ht="15" thickBot="1" x14ac:dyDescent="0.35">
      <c r="C14" s="49"/>
      <c r="D14" s="49"/>
      <c r="E14" s="49"/>
      <c r="F14" s="59">
        <v>2468.9499999999998</v>
      </c>
      <c r="G14" s="51"/>
      <c r="H14" s="49"/>
      <c r="I14" s="49"/>
      <c r="J14" s="49"/>
    </row>
    <row r="15" spans="3:10" ht="15" thickTop="1" x14ac:dyDescent="0.3">
      <c r="C15" s="48">
        <v>44256</v>
      </c>
      <c r="D15" s="49" t="s">
        <v>85</v>
      </c>
      <c r="E15" s="49"/>
      <c r="F15" s="58">
        <v>2468.9499999999998</v>
      </c>
      <c r="G15" s="52">
        <v>44259</v>
      </c>
      <c r="H15" s="49" t="s">
        <v>86</v>
      </c>
      <c r="I15" s="49" t="s">
        <v>13</v>
      </c>
      <c r="J15" s="58">
        <v>2345.5</v>
      </c>
    </row>
    <row r="16" spans="3:10" x14ac:dyDescent="0.3">
      <c r="C16" s="49"/>
      <c r="D16" s="49"/>
      <c r="E16" s="49"/>
      <c r="F16" s="58"/>
      <c r="G16" s="51"/>
      <c r="H16" s="49" t="s">
        <v>19</v>
      </c>
      <c r="I16" s="49" t="s">
        <v>13</v>
      </c>
      <c r="J16" s="58">
        <v>112.23</v>
      </c>
    </row>
    <row r="17" spans="3:10" x14ac:dyDescent="0.3">
      <c r="C17" s="49"/>
      <c r="D17" s="49"/>
      <c r="E17" s="49"/>
      <c r="F17" s="49"/>
      <c r="G17" s="51"/>
      <c r="H17" s="49" t="s">
        <v>21</v>
      </c>
      <c r="I17" s="49" t="s">
        <v>13</v>
      </c>
      <c r="J17" s="58">
        <v>11.22</v>
      </c>
    </row>
    <row r="19" spans="3:10" ht="15" thickBot="1" x14ac:dyDescent="0.35">
      <c r="C19" s="160" t="s">
        <v>87</v>
      </c>
      <c r="D19" s="160"/>
      <c r="E19" s="160"/>
      <c r="F19" s="160"/>
      <c r="G19" s="160"/>
      <c r="H19" s="160"/>
      <c r="I19" s="160"/>
      <c r="J19" s="160"/>
    </row>
    <row r="20" spans="3:10" ht="15" thickBot="1" x14ac:dyDescent="0.35">
      <c r="C20" s="11" t="s">
        <v>14</v>
      </c>
      <c r="D20" s="11" t="s">
        <v>83</v>
      </c>
      <c r="E20" s="12" t="s">
        <v>16</v>
      </c>
      <c r="F20" s="12" t="s">
        <v>84</v>
      </c>
      <c r="G20" s="12" t="s">
        <v>14</v>
      </c>
      <c r="H20" s="13" t="s">
        <v>83</v>
      </c>
      <c r="I20" s="14" t="s">
        <v>16</v>
      </c>
      <c r="J20" s="15" t="s">
        <v>84</v>
      </c>
    </row>
    <row r="21" spans="3:10" ht="15" thickBot="1" x14ac:dyDescent="0.35">
      <c r="C21" s="48">
        <v>44228</v>
      </c>
      <c r="D21" s="49" t="s">
        <v>85</v>
      </c>
      <c r="E21" s="49"/>
      <c r="F21" s="60">
        <v>8776</v>
      </c>
      <c r="G21" s="50"/>
      <c r="H21" s="49"/>
      <c r="I21" s="49"/>
      <c r="J21" s="49"/>
    </row>
    <row r="22" spans="3:10" ht="15" thickTop="1" x14ac:dyDescent="0.3">
      <c r="C22" s="48">
        <v>44256</v>
      </c>
      <c r="D22" s="49" t="s">
        <v>85</v>
      </c>
      <c r="E22" s="49"/>
      <c r="F22" s="58">
        <v>8776</v>
      </c>
      <c r="G22" s="91">
        <v>44259</v>
      </c>
      <c r="H22" s="92" t="s">
        <v>86</v>
      </c>
      <c r="I22" s="92" t="s">
        <v>13</v>
      </c>
      <c r="J22" s="93">
        <v>8776</v>
      </c>
    </row>
    <row r="23" spans="3:10" x14ac:dyDescent="0.3">
      <c r="C23" s="49"/>
      <c r="D23" s="49"/>
      <c r="E23" s="49"/>
      <c r="F23" s="49"/>
      <c r="G23" s="51"/>
      <c r="H23" s="49"/>
      <c r="I23" s="49"/>
      <c r="J23" s="49"/>
    </row>
    <row r="24" spans="3:10" x14ac:dyDescent="0.3">
      <c r="C24" s="49"/>
      <c r="D24" s="49"/>
      <c r="E24" s="49"/>
      <c r="F24" s="49"/>
      <c r="G24" s="49"/>
      <c r="H24" s="49"/>
      <c r="I24" s="49"/>
      <c r="J24" s="49"/>
    </row>
    <row r="25" spans="3:10" ht="15" thickBot="1" x14ac:dyDescent="0.35">
      <c r="C25" s="160" t="s">
        <v>88</v>
      </c>
      <c r="D25" s="160"/>
      <c r="E25" s="160"/>
      <c r="F25" s="160"/>
      <c r="G25" s="160"/>
      <c r="H25" s="160"/>
      <c r="I25" s="160"/>
      <c r="J25" s="160"/>
    </row>
    <row r="26" spans="3:10" ht="15" thickBot="1" x14ac:dyDescent="0.35">
      <c r="C26" s="11" t="s">
        <v>14</v>
      </c>
      <c r="D26" s="11" t="s">
        <v>83</v>
      </c>
      <c r="E26" s="12" t="s">
        <v>16</v>
      </c>
      <c r="F26" s="12" t="s">
        <v>84</v>
      </c>
      <c r="G26" s="12" t="s">
        <v>14</v>
      </c>
      <c r="H26" s="13" t="s">
        <v>83</v>
      </c>
      <c r="I26" s="14" t="s">
        <v>16</v>
      </c>
      <c r="J26" s="15" t="s">
        <v>84</v>
      </c>
    </row>
    <row r="27" spans="3:10" x14ac:dyDescent="0.3">
      <c r="C27" s="48">
        <v>44255</v>
      </c>
      <c r="D27" s="49" t="s">
        <v>23</v>
      </c>
      <c r="E27" s="49"/>
      <c r="F27" s="58">
        <v>273.43</v>
      </c>
      <c r="G27" s="51"/>
      <c r="H27" s="49"/>
      <c r="I27" s="49"/>
      <c r="J27" s="49"/>
    </row>
    <row r="28" spans="3:10" x14ac:dyDescent="0.3">
      <c r="C28" s="49"/>
      <c r="D28" s="49" t="s">
        <v>21</v>
      </c>
      <c r="E28" s="49"/>
      <c r="F28" s="58">
        <v>27.34</v>
      </c>
      <c r="G28" s="51"/>
      <c r="H28" s="49"/>
      <c r="I28" s="49"/>
      <c r="J28" s="58"/>
    </row>
    <row r="29" spans="3:10" ht="15" thickBot="1" x14ac:dyDescent="0.35">
      <c r="C29" s="49"/>
      <c r="D29" s="49"/>
      <c r="E29" s="49"/>
      <c r="F29" s="61">
        <v>300.77</v>
      </c>
      <c r="G29" s="51"/>
      <c r="H29" s="49"/>
      <c r="I29" s="49"/>
      <c r="J29" s="58"/>
    </row>
    <row r="30" spans="3:10" ht="15" thickTop="1" x14ac:dyDescent="0.3">
      <c r="C30" s="48">
        <v>44256</v>
      </c>
      <c r="D30" s="49" t="s">
        <v>85</v>
      </c>
      <c r="E30" s="49"/>
      <c r="F30" s="58">
        <v>300.77</v>
      </c>
      <c r="G30" s="52">
        <v>44260</v>
      </c>
      <c r="H30" s="49" t="s">
        <v>86</v>
      </c>
      <c r="I30" s="49" t="s">
        <v>13</v>
      </c>
      <c r="J30" s="58">
        <v>285.73</v>
      </c>
    </row>
    <row r="31" spans="3:10" x14ac:dyDescent="0.3">
      <c r="C31" s="48">
        <v>44270</v>
      </c>
      <c r="D31" s="49" t="s">
        <v>23</v>
      </c>
      <c r="E31" s="49" t="s">
        <v>89</v>
      </c>
      <c r="F31" s="58">
        <v>265</v>
      </c>
      <c r="G31" s="51"/>
      <c r="H31" s="49" t="s">
        <v>19</v>
      </c>
      <c r="I31" s="49" t="s">
        <v>13</v>
      </c>
      <c r="J31" s="58">
        <v>13.67</v>
      </c>
    </row>
    <row r="32" spans="3:10" x14ac:dyDescent="0.3">
      <c r="C32" s="49"/>
      <c r="D32" s="49" t="s">
        <v>21</v>
      </c>
      <c r="E32" s="49" t="s">
        <v>89</v>
      </c>
      <c r="F32" s="58">
        <v>26.5</v>
      </c>
      <c r="G32" s="51"/>
      <c r="H32" s="49" t="s">
        <v>21</v>
      </c>
      <c r="I32" s="49" t="s">
        <v>13</v>
      </c>
      <c r="J32" s="58">
        <v>1.37</v>
      </c>
    </row>
    <row r="33" spans="3:10" x14ac:dyDescent="0.3">
      <c r="C33" s="49"/>
      <c r="D33" s="49"/>
      <c r="E33" s="49"/>
      <c r="F33" s="49"/>
      <c r="G33" s="49"/>
      <c r="H33" s="49"/>
      <c r="I33" s="49"/>
      <c r="J33" s="49"/>
    </row>
    <row r="34" spans="3:10" ht="15" thickBot="1" x14ac:dyDescent="0.35">
      <c r="C34" s="160" t="s">
        <v>90</v>
      </c>
      <c r="D34" s="160"/>
      <c r="E34" s="160"/>
      <c r="F34" s="160"/>
      <c r="G34" s="160"/>
      <c r="H34" s="160"/>
      <c r="I34" s="160"/>
      <c r="J34" s="160"/>
    </row>
    <row r="35" spans="3:10" ht="15" thickBot="1" x14ac:dyDescent="0.35">
      <c r="C35" s="11" t="s">
        <v>14</v>
      </c>
      <c r="D35" s="11" t="s">
        <v>83</v>
      </c>
      <c r="E35" s="12" t="s">
        <v>16</v>
      </c>
      <c r="F35" s="12" t="s">
        <v>84</v>
      </c>
      <c r="G35" s="12" t="s">
        <v>14</v>
      </c>
      <c r="H35" s="13" t="s">
        <v>83</v>
      </c>
      <c r="I35" s="14" t="s">
        <v>16</v>
      </c>
      <c r="J35" s="15" t="s">
        <v>84</v>
      </c>
    </row>
    <row r="36" spans="3:10" x14ac:dyDescent="0.3">
      <c r="C36" s="48">
        <v>44284</v>
      </c>
      <c r="D36" s="49" t="s">
        <v>23</v>
      </c>
      <c r="E36" s="49" t="s">
        <v>89</v>
      </c>
      <c r="F36" s="58">
        <v>150</v>
      </c>
      <c r="G36" s="52">
        <v>44260</v>
      </c>
      <c r="H36" s="49" t="s">
        <v>86</v>
      </c>
      <c r="I36" s="49" t="s">
        <v>13</v>
      </c>
      <c r="J36" s="58">
        <v>4789.5600000000004</v>
      </c>
    </row>
    <row r="37" spans="3:10" x14ac:dyDescent="0.3">
      <c r="C37" s="49"/>
      <c r="D37" s="49" t="s">
        <v>21</v>
      </c>
      <c r="E37" s="49" t="s">
        <v>89</v>
      </c>
      <c r="F37" s="58">
        <v>15</v>
      </c>
      <c r="G37" s="51"/>
      <c r="H37" s="49"/>
      <c r="I37" s="49"/>
      <c r="J37" s="49"/>
    </row>
    <row r="38" spans="3:10" x14ac:dyDescent="0.3">
      <c r="C38" s="94">
        <v>44260</v>
      </c>
      <c r="D38" s="92" t="s">
        <v>86</v>
      </c>
      <c r="E38" s="92" t="s">
        <v>13</v>
      </c>
      <c r="F38" s="93">
        <v>4789.5600000000004</v>
      </c>
      <c r="G38" s="49"/>
      <c r="H38" s="49"/>
      <c r="I38" s="49"/>
      <c r="J38" s="49"/>
    </row>
    <row r="39" spans="3:10" x14ac:dyDescent="0.3">
      <c r="C39" s="48"/>
      <c r="D39" s="49"/>
      <c r="E39" s="49"/>
      <c r="F39" s="58"/>
      <c r="G39" s="49"/>
      <c r="H39" s="49"/>
      <c r="I39" s="49"/>
      <c r="J39" s="49"/>
    </row>
    <row r="40" spans="3:10" ht="15" thickBot="1" x14ac:dyDescent="0.35">
      <c r="C40" s="160" t="s">
        <v>91</v>
      </c>
      <c r="D40" s="160"/>
      <c r="E40" s="160"/>
      <c r="F40" s="160"/>
      <c r="G40" s="160"/>
      <c r="H40" s="160"/>
      <c r="I40" s="160"/>
      <c r="J40" s="160"/>
    </row>
    <row r="41" spans="3:10" ht="15" thickBot="1" x14ac:dyDescent="0.35">
      <c r="C41" s="11" t="s">
        <v>14</v>
      </c>
      <c r="D41" s="11" t="s">
        <v>83</v>
      </c>
      <c r="E41" s="12" t="s">
        <v>16</v>
      </c>
      <c r="F41" s="12" t="s">
        <v>84</v>
      </c>
      <c r="G41" s="12" t="s">
        <v>14</v>
      </c>
      <c r="H41" s="13" t="s">
        <v>83</v>
      </c>
      <c r="I41" s="14" t="s">
        <v>16</v>
      </c>
      <c r="J41" s="15" t="s">
        <v>84</v>
      </c>
    </row>
    <row r="42" spans="3:10" x14ac:dyDescent="0.3">
      <c r="C42" s="48">
        <v>44256</v>
      </c>
      <c r="D42" s="49" t="s">
        <v>85</v>
      </c>
      <c r="E42" s="49"/>
      <c r="F42" s="62">
        <v>4789.5600000000004</v>
      </c>
      <c r="G42" s="91">
        <v>44260</v>
      </c>
      <c r="H42" s="92" t="s">
        <v>86</v>
      </c>
      <c r="I42" s="92" t="s">
        <v>13</v>
      </c>
      <c r="J42" s="93">
        <v>4789.5600000000004</v>
      </c>
    </row>
    <row r="43" spans="3:10" x14ac:dyDescent="0.3">
      <c r="C43" s="49"/>
      <c r="D43" s="49"/>
      <c r="E43" s="49"/>
      <c r="F43" s="49"/>
      <c r="G43" s="49"/>
      <c r="H43" s="49"/>
      <c r="I43" s="49"/>
      <c r="J43" s="49"/>
    </row>
    <row r="44" spans="3:10" ht="15" thickBot="1" x14ac:dyDescent="0.35">
      <c r="C44" s="160" t="s">
        <v>92</v>
      </c>
      <c r="D44" s="160"/>
      <c r="E44" s="160"/>
      <c r="F44" s="160"/>
      <c r="G44" s="160"/>
      <c r="H44" s="160"/>
      <c r="I44" s="160"/>
      <c r="J44" s="160"/>
    </row>
    <row r="45" spans="3:10" ht="15" thickBot="1" x14ac:dyDescent="0.35">
      <c r="C45" s="11" t="s">
        <v>14</v>
      </c>
      <c r="D45" s="11" t="s">
        <v>83</v>
      </c>
      <c r="E45" s="12" t="s">
        <v>16</v>
      </c>
      <c r="F45" s="12" t="s">
        <v>84</v>
      </c>
      <c r="G45" s="12" t="s">
        <v>14</v>
      </c>
      <c r="H45" s="13" t="s">
        <v>83</v>
      </c>
      <c r="I45" s="14" t="s">
        <v>16</v>
      </c>
      <c r="J45" s="15" t="s">
        <v>84</v>
      </c>
    </row>
    <row r="46" spans="3:10" x14ac:dyDescent="0.3">
      <c r="C46" s="48">
        <v>44245</v>
      </c>
      <c r="D46" s="49" t="s">
        <v>23</v>
      </c>
      <c r="E46" s="49" t="s">
        <v>89</v>
      </c>
      <c r="F46" s="58">
        <v>2590.91</v>
      </c>
      <c r="G46" s="50"/>
      <c r="H46" s="49"/>
      <c r="I46" s="49"/>
      <c r="J46" s="49"/>
    </row>
    <row r="47" spans="3:10" x14ac:dyDescent="0.3">
      <c r="C47" s="49"/>
      <c r="D47" s="49" t="s">
        <v>21</v>
      </c>
      <c r="E47" s="49" t="s">
        <v>89</v>
      </c>
      <c r="F47" s="58">
        <v>259.08999999999997</v>
      </c>
      <c r="G47" s="51"/>
      <c r="H47" s="49"/>
      <c r="I47" s="49"/>
      <c r="J47" s="58"/>
    </row>
    <row r="48" spans="3:10" ht="15" thickBot="1" x14ac:dyDescent="0.35">
      <c r="C48" s="49"/>
      <c r="D48" s="49"/>
      <c r="E48" s="49"/>
      <c r="F48" s="61">
        <v>2850</v>
      </c>
      <c r="G48" s="51"/>
      <c r="H48" s="49"/>
      <c r="I48" s="49"/>
      <c r="J48" s="58"/>
    </row>
    <row r="49" spans="3:10" ht="15" thickTop="1" x14ac:dyDescent="0.3">
      <c r="C49" s="48">
        <v>44256</v>
      </c>
      <c r="D49" s="49" t="s">
        <v>85</v>
      </c>
      <c r="E49" s="49"/>
      <c r="F49" s="58">
        <v>2850</v>
      </c>
      <c r="G49" s="52">
        <v>44267</v>
      </c>
      <c r="H49" s="49" t="s">
        <v>93</v>
      </c>
      <c r="I49" s="49" t="s">
        <v>13</v>
      </c>
      <c r="J49" s="58">
        <v>2707.5</v>
      </c>
    </row>
    <row r="50" spans="3:10" x14ac:dyDescent="0.3">
      <c r="C50" s="94">
        <v>44273</v>
      </c>
      <c r="D50" s="92" t="s">
        <v>93</v>
      </c>
      <c r="E50" s="92" t="s">
        <v>13</v>
      </c>
      <c r="F50" s="93">
        <v>2707.5</v>
      </c>
      <c r="G50" s="54"/>
      <c r="H50" s="53" t="s">
        <v>19</v>
      </c>
      <c r="I50" s="53" t="s">
        <v>13</v>
      </c>
      <c r="J50" s="63">
        <v>129.55000000000001</v>
      </c>
    </row>
    <row r="51" spans="3:10" x14ac:dyDescent="0.3">
      <c r="C51" s="95"/>
      <c r="D51" s="95" t="s">
        <v>19</v>
      </c>
      <c r="E51" s="95" t="s">
        <v>13</v>
      </c>
      <c r="F51" s="93">
        <v>129.55000000000001</v>
      </c>
      <c r="G51" s="54"/>
      <c r="H51" s="53" t="s">
        <v>21</v>
      </c>
      <c r="I51" s="53" t="s">
        <v>13</v>
      </c>
      <c r="J51" s="63">
        <v>12.95</v>
      </c>
    </row>
    <row r="52" spans="3:10" x14ac:dyDescent="0.3">
      <c r="C52" s="95"/>
      <c r="D52" s="95" t="s">
        <v>21</v>
      </c>
      <c r="E52" s="95" t="s">
        <v>13</v>
      </c>
      <c r="F52" s="93">
        <v>12.95</v>
      </c>
      <c r="G52" s="54"/>
      <c r="H52" s="53"/>
      <c r="I52" s="53"/>
      <c r="J52" s="63"/>
    </row>
    <row r="53" spans="3:10" x14ac:dyDescent="0.3">
      <c r="C53" s="53"/>
      <c r="D53" s="53"/>
      <c r="E53" s="53"/>
      <c r="F53" s="53"/>
      <c r="G53" s="53"/>
      <c r="H53" s="53"/>
      <c r="I53" s="53"/>
      <c r="J53" s="63"/>
    </row>
    <row r="54" spans="3:10" ht="15" thickBot="1" x14ac:dyDescent="0.35">
      <c r="C54" s="160" t="s">
        <v>94</v>
      </c>
      <c r="D54" s="160"/>
      <c r="E54" s="160"/>
      <c r="F54" s="160"/>
      <c r="G54" s="160"/>
      <c r="H54" s="160"/>
      <c r="I54" s="160"/>
      <c r="J54" s="160"/>
    </row>
    <row r="55" spans="3:10" ht="15" thickBot="1" x14ac:dyDescent="0.35">
      <c r="C55" s="11" t="s">
        <v>14</v>
      </c>
      <c r="D55" s="11" t="s">
        <v>83</v>
      </c>
      <c r="E55" s="12" t="s">
        <v>16</v>
      </c>
      <c r="F55" s="12" t="s">
        <v>84</v>
      </c>
      <c r="G55" s="12" t="s">
        <v>14</v>
      </c>
      <c r="H55" s="13" t="s">
        <v>83</v>
      </c>
      <c r="I55" s="14" t="s">
        <v>16</v>
      </c>
      <c r="J55" s="15" t="s">
        <v>84</v>
      </c>
    </row>
    <row r="56" spans="3:10" ht="15" thickBot="1" x14ac:dyDescent="0.35">
      <c r="C56" s="48">
        <v>44228</v>
      </c>
      <c r="D56" s="49" t="s">
        <v>85</v>
      </c>
      <c r="E56" s="49"/>
      <c r="F56" s="60">
        <v>1285.03</v>
      </c>
      <c r="G56" s="50"/>
      <c r="H56" s="49"/>
      <c r="I56" s="49"/>
      <c r="J56" s="49"/>
    </row>
    <row r="57" spans="3:10" ht="15" thickTop="1" x14ac:dyDescent="0.3">
      <c r="C57" s="48">
        <v>44256</v>
      </c>
      <c r="D57" s="49" t="s">
        <v>85</v>
      </c>
      <c r="E57" s="49"/>
      <c r="F57" s="58">
        <v>1285.03</v>
      </c>
      <c r="G57" s="52">
        <v>44267</v>
      </c>
      <c r="H57" s="49" t="s">
        <v>93</v>
      </c>
      <c r="I57" s="49" t="s">
        <v>13</v>
      </c>
      <c r="J57" s="58">
        <v>685.03</v>
      </c>
    </row>
    <row r="58" spans="3:10" x14ac:dyDescent="0.3">
      <c r="C58" s="49"/>
      <c r="D58" s="49"/>
      <c r="E58" s="49"/>
      <c r="F58" s="49"/>
      <c r="G58" s="49"/>
      <c r="H58" s="49"/>
      <c r="I58" s="49"/>
      <c r="J58" s="49"/>
    </row>
    <row r="59" spans="3:10" ht="15" thickBot="1" x14ac:dyDescent="0.35">
      <c r="C59" s="160" t="s">
        <v>95</v>
      </c>
      <c r="D59" s="160"/>
      <c r="E59" s="160"/>
      <c r="F59" s="160"/>
      <c r="G59" s="160"/>
      <c r="H59" s="160"/>
      <c r="I59" s="160"/>
      <c r="J59" s="160"/>
    </row>
    <row r="60" spans="3:10" ht="15" thickBot="1" x14ac:dyDescent="0.35">
      <c r="C60" s="11" t="s">
        <v>14</v>
      </c>
      <c r="D60" s="11" t="s">
        <v>83</v>
      </c>
      <c r="E60" s="12" t="s">
        <v>16</v>
      </c>
      <c r="F60" s="12" t="s">
        <v>84</v>
      </c>
      <c r="G60" s="12" t="s">
        <v>14</v>
      </c>
      <c r="H60" s="13" t="s">
        <v>83</v>
      </c>
      <c r="I60" s="14" t="s">
        <v>16</v>
      </c>
      <c r="J60" s="15" t="s">
        <v>84</v>
      </c>
    </row>
    <row r="61" spans="3:10" x14ac:dyDescent="0.3">
      <c r="C61" s="48">
        <v>44256</v>
      </c>
      <c r="D61" s="49" t="s">
        <v>85</v>
      </c>
      <c r="E61" s="49"/>
      <c r="F61" s="58">
        <v>696</v>
      </c>
      <c r="G61" s="52">
        <v>44272</v>
      </c>
      <c r="H61" s="49" t="s">
        <v>93</v>
      </c>
      <c r="I61" s="49" t="s">
        <v>13</v>
      </c>
      <c r="J61" s="58">
        <v>696</v>
      </c>
    </row>
    <row r="62" spans="3:10" x14ac:dyDescent="0.3">
      <c r="C62" s="49"/>
      <c r="D62" s="49"/>
      <c r="E62" s="49"/>
      <c r="F62" s="49"/>
      <c r="G62" s="49"/>
      <c r="H62" s="49"/>
      <c r="I62" s="49"/>
      <c r="J62" s="49"/>
    </row>
    <row r="63" spans="3:10" ht="15" thickBot="1" x14ac:dyDescent="0.35">
      <c r="C63" s="160" t="s">
        <v>96</v>
      </c>
      <c r="D63" s="160"/>
      <c r="E63" s="160"/>
      <c r="F63" s="160"/>
      <c r="G63" s="160"/>
      <c r="H63" s="160"/>
      <c r="I63" s="160"/>
      <c r="J63" s="160"/>
    </row>
    <row r="64" spans="3:10" ht="15" thickBot="1" x14ac:dyDescent="0.35">
      <c r="C64" s="11" t="s">
        <v>14</v>
      </c>
      <c r="D64" s="11" t="s">
        <v>83</v>
      </c>
      <c r="E64" s="12" t="s">
        <v>16</v>
      </c>
      <c r="F64" s="12" t="s">
        <v>84</v>
      </c>
      <c r="G64" s="12" t="s">
        <v>14</v>
      </c>
      <c r="H64" s="13" t="s">
        <v>83</v>
      </c>
      <c r="I64" s="14" t="s">
        <v>16</v>
      </c>
      <c r="J64" s="15" t="s">
        <v>84</v>
      </c>
    </row>
    <row r="65" spans="3:10" x14ac:dyDescent="0.3">
      <c r="C65" s="48">
        <v>44256</v>
      </c>
      <c r="D65" s="49" t="s">
        <v>85</v>
      </c>
      <c r="E65" s="49"/>
      <c r="F65" s="58">
        <v>1294.46</v>
      </c>
      <c r="G65" s="52">
        <v>44274</v>
      </c>
      <c r="H65" s="49" t="s">
        <v>93</v>
      </c>
      <c r="I65" s="49" t="s">
        <v>13</v>
      </c>
      <c r="J65" s="58">
        <v>1294.46</v>
      </c>
    </row>
    <row r="66" spans="3:10" x14ac:dyDescent="0.3">
      <c r="C66" s="49"/>
      <c r="D66" s="49"/>
      <c r="E66" s="49"/>
      <c r="F66" s="49"/>
      <c r="G66" s="49"/>
      <c r="H66" s="49"/>
      <c r="I66" s="49"/>
      <c r="J66" s="49"/>
    </row>
    <row r="67" spans="3:10" ht="15" thickBot="1" x14ac:dyDescent="0.35">
      <c r="C67" s="160" t="s">
        <v>97</v>
      </c>
      <c r="D67" s="160"/>
      <c r="E67" s="160"/>
      <c r="F67" s="160"/>
      <c r="G67" s="160"/>
      <c r="H67" s="160"/>
      <c r="I67" s="160"/>
      <c r="J67" s="160"/>
    </row>
    <row r="68" spans="3:10" ht="15" thickBot="1" x14ac:dyDescent="0.35">
      <c r="C68" s="11" t="s">
        <v>14</v>
      </c>
      <c r="D68" s="11" t="s">
        <v>83</v>
      </c>
      <c r="E68" s="12" t="s">
        <v>16</v>
      </c>
      <c r="F68" s="12" t="s">
        <v>84</v>
      </c>
      <c r="G68" s="12" t="s">
        <v>14</v>
      </c>
      <c r="H68" s="13" t="s">
        <v>83</v>
      </c>
      <c r="I68" s="14" t="s">
        <v>16</v>
      </c>
      <c r="J68" s="15" t="s">
        <v>84</v>
      </c>
    </row>
    <row r="69" spans="3:10" x14ac:dyDescent="0.3">
      <c r="C69" s="48">
        <v>44252</v>
      </c>
      <c r="D69" s="49" t="s">
        <v>23</v>
      </c>
      <c r="E69" s="49" t="s">
        <v>98</v>
      </c>
      <c r="F69" s="58">
        <v>1369.5</v>
      </c>
      <c r="G69" s="50"/>
      <c r="H69" s="49"/>
      <c r="I69" s="49"/>
      <c r="J69" s="49"/>
    </row>
    <row r="70" spans="3:10" x14ac:dyDescent="0.3">
      <c r="C70" s="49"/>
      <c r="D70" s="49" t="s">
        <v>21</v>
      </c>
      <c r="E70" s="49" t="s">
        <v>98</v>
      </c>
      <c r="F70" s="58">
        <v>136.94999999999999</v>
      </c>
      <c r="G70" s="51"/>
      <c r="H70" s="49"/>
      <c r="I70" s="49"/>
      <c r="J70" s="49" t="s">
        <v>99</v>
      </c>
    </row>
    <row r="71" spans="3:10" ht="15" thickBot="1" x14ac:dyDescent="0.35">
      <c r="C71" s="49"/>
      <c r="D71" s="49"/>
      <c r="E71" s="49"/>
      <c r="F71" s="59">
        <v>1506.45</v>
      </c>
      <c r="G71" s="51"/>
      <c r="H71" s="49"/>
      <c r="I71" s="49"/>
      <c r="J71" s="49"/>
    </row>
    <row r="72" spans="3:10" ht="15" thickTop="1" x14ac:dyDescent="0.3">
      <c r="C72" s="48">
        <v>44256</v>
      </c>
      <c r="D72" s="49" t="s">
        <v>85</v>
      </c>
      <c r="E72" s="49"/>
      <c r="F72" s="58">
        <v>1506.45</v>
      </c>
      <c r="G72" s="52">
        <v>44286</v>
      </c>
      <c r="H72" s="49" t="s">
        <v>93</v>
      </c>
      <c r="I72" s="49" t="s">
        <v>13</v>
      </c>
      <c r="J72" s="58">
        <v>1369.5</v>
      </c>
    </row>
    <row r="73" spans="3:10" x14ac:dyDescent="0.3">
      <c r="C73" s="56"/>
      <c r="D73" s="56"/>
      <c r="E73" s="57"/>
      <c r="F73" s="56"/>
      <c r="G73" s="56"/>
      <c r="H73" s="56"/>
      <c r="I73" s="56"/>
      <c r="J73" s="56"/>
    </row>
    <row r="74" spans="3:10" ht="15" thickBot="1" x14ac:dyDescent="0.35">
      <c r="C74" s="160" t="s">
        <v>100</v>
      </c>
      <c r="D74" s="160"/>
      <c r="E74" s="160"/>
      <c r="F74" s="160"/>
      <c r="G74" s="160"/>
      <c r="H74" s="160"/>
      <c r="I74" s="160"/>
      <c r="J74" s="160"/>
    </row>
    <row r="75" spans="3:10" ht="15" thickBot="1" x14ac:dyDescent="0.35">
      <c r="C75" s="11" t="s">
        <v>14</v>
      </c>
      <c r="D75" s="11" t="s">
        <v>83</v>
      </c>
      <c r="E75" s="12" t="s">
        <v>16</v>
      </c>
      <c r="F75" s="12" t="s">
        <v>84</v>
      </c>
      <c r="G75" s="12" t="s">
        <v>14</v>
      </c>
      <c r="H75" s="13" t="s">
        <v>83</v>
      </c>
      <c r="I75" s="14" t="s">
        <v>16</v>
      </c>
      <c r="J75" s="15" t="s">
        <v>84</v>
      </c>
    </row>
    <row r="76" spans="3:10" x14ac:dyDescent="0.3">
      <c r="C76" s="48">
        <v>44260</v>
      </c>
      <c r="D76" s="49" t="s">
        <v>23</v>
      </c>
      <c r="E76" s="49" t="s">
        <v>98</v>
      </c>
      <c r="F76" s="58">
        <v>1124.92</v>
      </c>
      <c r="G76" s="96">
        <v>44274</v>
      </c>
      <c r="H76" s="92" t="s">
        <v>101</v>
      </c>
      <c r="I76" s="92" t="s">
        <v>13</v>
      </c>
      <c r="J76" s="92">
        <v>1175.54</v>
      </c>
    </row>
    <row r="77" spans="3:10" x14ac:dyDescent="0.3">
      <c r="C77" s="49"/>
      <c r="D77" s="49" t="s">
        <v>21</v>
      </c>
      <c r="E77" s="49" t="s">
        <v>98</v>
      </c>
      <c r="F77" s="58">
        <v>112.49</v>
      </c>
      <c r="G77" s="97"/>
      <c r="H77" s="92" t="s">
        <v>177</v>
      </c>
      <c r="I77" s="92" t="s">
        <v>13</v>
      </c>
      <c r="J77" s="92">
        <v>56.25</v>
      </c>
    </row>
    <row r="78" spans="3:10" x14ac:dyDescent="0.3">
      <c r="C78" s="49"/>
      <c r="D78" s="49"/>
      <c r="E78" s="49"/>
      <c r="F78" s="58"/>
      <c r="G78" s="97"/>
      <c r="H78" s="92" t="s">
        <v>21</v>
      </c>
      <c r="I78" s="92" t="s">
        <v>13</v>
      </c>
      <c r="J78" s="92">
        <v>5.62</v>
      </c>
    </row>
    <row r="79" spans="3:10" x14ac:dyDescent="0.3">
      <c r="C79" s="49"/>
      <c r="D79" s="49"/>
      <c r="E79" s="49"/>
      <c r="F79" s="58"/>
      <c r="G79" s="49"/>
      <c r="H79" s="49"/>
      <c r="I79" s="49"/>
      <c r="J79" s="49"/>
    </row>
    <row r="80" spans="3:10" ht="15" thickBot="1" x14ac:dyDescent="0.35">
      <c r="C80" s="160" t="s">
        <v>102</v>
      </c>
      <c r="D80" s="160"/>
      <c r="E80" s="160"/>
      <c r="F80" s="160"/>
      <c r="G80" s="160"/>
      <c r="H80" s="160"/>
      <c r="I80" s="160"/>
      <c r="J80" s="160"/>
    </row>
    <row r="81" spans="3:10" ht="15" thickBot="1" x14ac:dyDescent="0.35">
      <c r="C81" s="11" t="s">
        <v>14</v>
      </c>
      <c r="D81" s="11" t="s">
        <v>83</v>
      </c>
      <c r="E81" s="12" t="s">
        <v>16</v>
      </c>
      <c r="F81" s="12" t="s">
        <v>84</v>
      </c>
      <c r="G81" s="12" t="s">
        <v>14</v>
      </c>
      <c r="H81" s="13" t="s">
        <v>83</v>
      </c>
      <c r="I81" s="14" t="s">
        <v>16</v>
      </c>
      <c r="J81" s="15" t="s">
        <v>84</v>
      </c>
    </row>
    <row r="82" spans="3:10" x14ac:dyDescent="0.3">
      <c r="C82" s="48">
        <v>44260</v>
      </c>
      <c r="D82" s="49" t="s">
        <v>23</v>
      </c>
      <c r="E82" s="49" t="s">
        <v>98</v>
      </c>
      <c r="F82" s="58">
        <v>331.82</v>
      </c>
      <c r="G82" s="55">
        <v>44281</v>
      </c>
      <c r="H82" s="49" t="s">
        <v>93</v>
      </c>
      <c r="I82" s="49" t="s">
        <v>13</v>
      </c>
      <c r="J82" s="58">
        <v>346.75</v>
      </c>
    </row>
    <row r="83" spans="3:10" x14ac:dyDescent="0.3">
      <c r="C83" s="49"/>
      <c r="D83" s="49" t="s">
        <v>21</v>
      </c>
      <c r="E83" s="49" t="s">
        <v>98</v>
      </c>
      <c r="F83" s="58">
        <v>33.18</v>
      </c>
      <c r="G83" s="51"/>
      <c r="H83" s="49" t="s">
        <v>177</v>
      </c>
      <c r="I83" s="49" t="s">
        <v>13</v>
      </c>
      <c r="J83" s="58">
        <v>16.59</v>
      </c>
    </row>
    <row r="84" spans="3:10" x14ac:dyDescent="0.3">
      <c r="C84" s="49"/>
      <c r="D84" s="49"/>
      <c r="E84" s="49"/>
      <c r="F84" s="58"/>
      <c r="G84" s="51"/>
      <c r="H84" s="49" t="s">
        <v>21</v>
      </c>
      <c r="I84" s="49" t="s">
        <v>13</v>
      </c>
      <c r="J84" s="58">
        <v>1.66</v>
      </c>
    </row>
    <row r="85" spans="3:10" x14ac:dyDescent="0.3">
      <c r="C85" s="49"/>
      <c r="D85" s="49"/>
      <c r="E85" s="49"/>
      <c r="F85" s="49"/>
      <c r="G85" s="49"/>
      <c r="H85" s="49"/>
      <c r="I85" s="49"/>
      <c r="J85" s="58"/>
    </row>
    <row r="86" spans="3:10" ht="15" thickBot="1" x14ac:dyDescent="0.35">
      <c r="C86" s="160" t="s">
        <v>103</v>
      </c>
      <c r="D86" s="160"/>
      <c r="E86" s="160"/>
      <c r="F86" s="160"/>
      <c r="G86" s="160"/>
      <c r="H86" s="160"/>
      <c r="I86" s="160"/>
      <c r="J86" s="160"/>
    </row>
    <row r="87" spans="3:10" ht="15" thickBot="1" x14ac:dyDescent="0.35">
      <c r="C87" s="11" t="s">
        <v>14</v>
      </c>
      <c r="D87" s="11" t="s">
        <v>83</v>
      </c>
      <c r="E87" s="12" t="s">
        <v>16</v>
      </c>
      <c r="F87" s="12" t="s">
        <v>84</v>
      </c>
      <c r="G87" s="12" t="s">
        <v>14</v>
      </c>
      <c r="H87" s="13" t="s">
        <v>83</v>
      </c>
      <c r="I87" s="14" t="s">
        <v>16</v>
      </c>
      <c r="J87" s="15" t="s">
        <v>84</v>
      </c>
    </row>
    <row r="88" spans="3:10" x14ac:dyDescent="0.3">
      <c r="C88" s="48">
        <v>44263</v>
      </c>
      <c r="D88" s="49" t="s">
        <v>23</v>
      </c>
      <c r="E88" s="49" t="s">
        <v>98</v>
      </c>
      <c r="F88" s="58">
        <v>531.82000000000005</v>
      </c>
      <c r="G88" s="55">
        <v>44281</v>
      </c>
      <c r="H88" s="49" t="s">
        <v>93</v>
      </c>
      <c r="I88" s="49" t="s">
        <v>13</v>
      </c>
      <c r="J88" s="58">
        <v>555.75</v>
      </c>
    </row>
    <row r="89" spans="3:10" x14ac:dyDescent="0.3">
      <c r="C89" s="49"/>
      <c r="D89" s="49" t="s">
        <v>21</v>
      </c>
      <c r="E89" s="49" t="s">
        <v>98</v>
      </c>
      <c r="F89" s="58">
        <v>53.18</v>
      </c>
      <c r="G89" s="51"/>
      <c r="H89" s="49" t="s">
        <v>177</v>
      </c>
      <c r="I89" s="49" t="s">
        <v>13</v>
      </c>
      <c r="J89" s="58">
        <v>26.59</v>
      </c>
    </row>
    <row r="90" spans="3:10" x14ac:dyDescent="0.3">
      <c r="C90" s="49"/>
      <c r="D90" s="49"/>
      <c r="E90" s="49"/>
      <c r="F90" s="58"/>
      <c r="G90" s="51"/>
      <c r="H90" s="49" t="s">
        <v>21</v>
      </c>
      <c r="I90" s="49" t="s">
        <v>13</v>
      </c>
      <c r="J90" s="58">
        <v>2.66</v>
      </c>
    </row>
    <row r="91" spans="3:10" x14ac:dyDescent="0.3">
      <c r="C91" s="49"/>
      <c r="D91" s="49"/>
      <c r="E91" s="49"/>
      <c r="F91" s="49"/>
      <c r="G91" s="49"/>
      <c r="H91" s="49"/>
      <c r="I91" s="49"/>
      <c r="J91" s="58"/>
    </row>
    <row r="92" spans="3:10" ht="15" thickBot="1" x14ac:dyDescent="0.35">
      <c r="C92" s="160" t="s">
        <v>104</v>
      </c>
      <c r="D92" s="160"/>
      <c r="E92" s="160"/>
      <c r="F92" s="160"/>
      <c r="G92" s="160"/>
      <c r="H92" s="160"/>
      <c r="I92" s="160"/>
      <c r="J92" s="160"/>
    </row>
    <row r="93" spans="3:10" ht="15" thickBot="1" x14ac:dyDescent="0.35">
      <c r="C93" s="11" t="s">
        <v>14</v>
      </c>
      <c r="D93" s="11" t="s">
        <v>83</v>
      </c>
      <c r="E93" s="12" t="s">
        <v>16</v>
      </c>
      <c r="F93" s="12" t="s">
        <v>84</v>
      </c>
      <c r="G93" s="12" t="s">
        <v>14</v>
      </c>
      <c r="H93" s="13" t="s">
        <v>83</v>
      </c>
      <c r="I93" s="14" t="s">
        <v>16</v>
      </c>
      <c r="J93" s="15" t="s">
        <v>84</v>
      </c>
    </row>
    <row r="94" spans="3:10" x14ac:dyDescent="0.3">
      <c r="C94" s="48">
        <v>44267</v>
      </c>
      <c r="D94" s="49" t="s">
        <v>23</v>
      </c>
      <c r="E94" s="49" t="s">
        <v>98</v>
      </c>
      <c r="F94" s="58">
        <v>866.91</v>
      </c>
      <c r="G94" s="55">
        <v>44281</v>
      </c>
      <c r="H94" s="49" t="s">
        <v>93</v>
      </c>
      <c r="I94" s="49" t="s">
        <v>13</v>
      </c>
      <c r="J94" s="58">
        <v>905.92</v>
      </c>
    </row>
    <row r="95" spans="3:10" x14ac:dyDescent="0.3">
      <c r="C95" s="49"/>
      <c r="D95" s="49" t="s">
        <v>21</v>
      </c>
      <c r="E95" s="49" t="s">
        <v>98</v>
      </c>
      <c r="F95" s="58">
        <v>86.69</v>
      </c>
      <c r="G95" s="51"/>
      <c r="H95" s="49" t="s">
        <v>177</v>
      </c>
      <c r="I95" s="49" t="s">
        <v>13</v>
      </c>
      <c r="J95" s="58">
        <v>43.35</v>
      </c>
    </row>
    <row r="96" spans="3:10" x14ac:dyDescent="0.3">
      <c r="C96" s="49"/>
      <c r="D96" s="49"/>
      <c r="E96" s="49"/>
      <c r="F96" s="49"/>
      <c r="G96" s="51"/>
      <c r="H96" s="49" t="s">
        <v>21</v>
      </c>
      <c r="I96" s="49" t="s">
        <v>13</v>
      </c>
      <c r="J96" s="58">
        <v>4.33</v>
      </c>
    </row>
    <row r="97" spans="2:11" x14ac:dyDescent="0.3">
      <c r="C97" s="49"/>
      <c r="D97" s="49"/>
      <c r="E97" s="49"/>
      <c r="F97" s="49"/>
      <c r="G97" s="49"/>
      <c r="H97" s="49"/>
      <c r="I97" s="49"/>
      <c r="J97" s="49"/>
    </row>
    <row r="98" spans="2:11" ht="15" thickBot="1" x14ac:dyDescent="0.35">
      <c r="C98" s="160" t="s">
        <v>105</v>
      </c>
      <c r="D98" s="160"/>
      <c r="E98" s="160"/>
      <c r="F98" s="160"/>
      <c r="G98" s="160"/>
      <c r="H98" s="160"/>
      <c r="I98" s="160"/>
      <c r="J98" s="160"/>
    </row>
    <row r="99" spans="2:11" ht="15" thickBot="1" x14ac:dyDescent="0.35">
      <c r="C99" s="11" t="s">
        <v>14</v>
      </c>
      <c r="D99" s="11" t="s">
        <v>83</v>
      </c>
      <c r="E99" s="12" t="s">
        <v>16</v>
      </c>
      <c r="F99" s="12" t="s">
        <v>84</v>
      </c>
      <c r="G99" s="12" t="s">
        <v>14</v>
      </c>
      <c r="H99" s="13" t="s">
        <v>83</v>
      </c>
      <c r="I99" s="14" t="s">
        <v>16</v>
      </c>
      <c r="J99" s="15" t="s">
        <v>84</v>
      </c>
    </row>
    <row r="100" spans="2:11" ht="15" thickBot="1" x14ac:dyDescent="0.35">
      <c r="C100" s="48">
        <v>44228</v>
      </c>
      <c r="D100" s="49" t="s">
        <v>85</v>
      </c>
      <c r="E100" s="49"/>
      <c r="F100" s="60">
        <v>2985.5</v>
      </c>
      <c r="G100" s="50"/>
      <c r="H100" s="49"/>
      <c r="I100" s="49"/>
      <c r="J100" s="58"/>
    </row>
    <row r="101" spans="2:11" ht="15" thickTop="1" x14ac:dyDescent="0.3">
      <c r="C101" s="48">
        <v>44256</v>
      </c>
      <c r="D101" s="49" t="s">
        <v>85</v>
      </c>
      <c r="E101" s="49"/>
      <c r="F101" s="58">
        <v>2985.5</v>
      </c>
      <c r="G101" s="52">
        <v>44267</v>
      </c>
      <c r="H101" s="49" t="s">
        <v>93</v>
      </c>
      <c r="I101" s="49" t="s">
        <v>13</v>
      </c>
      <c r="J101" s="58">
        <v>2985.5</v>
      </c>
    </row>
    <row r="102" spans="2:11" x14ac:dyDescent="0.3">
      <c r="C102" s="49"/>
      <c r="D102" s="49"/>
      <c r="E102" s="49"/>
      <c r="F102" s="49"/>
      <c r="G102" s="49"/>
      <c r="H102" s="49"/>
      <c r="I102" s="49"/>
      <c r="J102" s="49"/>
    </row>
    <row r="103" spans="2:11" ht="15" thickBot="1" x14ac:dyDescent="0.35">
      <c r="C103" s="159" t="s">
        <v>106</v>
      </c>
      <c r="D103" s="159"/>
      <c r="E103" s="159"/>
      <c r="F103" s="159"/>
      <c r="G103" s="159"/>
      <c r="H103" s="159"/>
      <c r="I103" s="159"/>
      <c r="J103" s="159"/>
    </row>
    <row r="104" spans="2:11" s="66" customFormat="1" ht="15" thickBot="1" x14ac:dyDescent="0.35">
      <c r="B104" s="43"/>
      <c r="C104" s="11" t="s">
        <v>14</v>
      </c>
      <c r="D104" s="11" t="s">
        <v>83</v>
      </c>
      <c r="E104" s="12" t="s">
        <v>16</v>
      </c>
      <c r="F104" s="12" t="s">
        <v>84</v>
      </c>
      <c r="G104" s="12" t="s">
        <v>14</v>
      </c>
      <c r="H104" s="13" t="s">
        <v>83</v>
      </c>
      <c r="I104" s="14" t="s">
        <v>16</v>
      </c>
      <c r="J104" s="15" t="s">
        <v>84</v>
      </c>
      <c r="K104" s="43"/>
    </row>
    <row r="105" spans="2:11" s="66" customFormat="1" ht="15" thickBot="1" x14ac:dyDescent="0.35">
      <c r="B105" s="43"/>
      <c r="C105" s="48">
        <v>44228</v>
      </c>
      <c r="D105" s="49" t="s">
        <v>85</v>
      </c>
      <c r="E105" s="49"/>
      <c r="F105" s="114">
        <v>4595.5</v>
      </c>
      <c r="G105" s="113"/>
      <c r="H105" s="43"/>
      <c r="I105" s="43"/>
      <c r="J105" s="43"/>
      <c r="K105" s="43"/>
    </row>
    <row r="106" spans="2:11" ht="15" thickTop="1" x14ac:dyDescent="0.3">
      <c r="C106" s="48">
        <v>44256</v>
      </c>
      <c r="D106" s="49" t="s">
        <v>85</v>
      </c>
      <c r="F106" s="115">
        <f>F105</f>
        <v>4595.5</v>
      </c>
      <c r="G106" s="113"/>
    </row>
    <row r="108" spans="2:11" ht="15" thickBot="1" x14ac:dyDescent="0.35">
      <c r="C108" s="159" t="s">
        <v>107</v>
      </c>
      <c r="D108" s="159"/>
      <c r="E108" s="159"/>
      <c r="F108" s="159"/>
      <c r="G108" s="159"/>
      <c r="H108" s="159"/>
      <c r="I108" s="159"/>
      <c r="J108" s="159"/>
    </row>
    <row r="109" spans="2:11" ht="15" thickBot="1" x14ac:dyDescent="0.35">
      <c r="C109" s="11" t="s">
        <v>14</v>
      </c>
      <c r="D109" s="11" t="s">
        <v>83</v>
      </c>
      <c r="E109" s="12" t="s">
        <v>16</v>
      </c>
      <c r="F109" s="12" t="s">
        <v>84</v>
      </c>
      <c r="G109" s="12" t="s">
        <v>14</v>
      </c>
      <c r="H109" s="13" t="s">
        <v>83</v>
      </c>
      <c r="I109" s="14" t="s">
        <v>16</v>
      </c>
      <c r="J109" s="15" t="s">
        <v>84</v>
      </c>
    </row>
    <row r="110" spans="2:11" ht="15" thickBot="1" x14ac:dyDescent="0.35">
      <c r="C110" s="48">
        <v>44228</v>
      </c>
      <c r="D110" s="49" t="s">
        <v>85</v>
      </c>
      <c r="E110" s="49"/>
      <c r="F110" s="114">
        <v>7554.95</v>
      </c>
      <c r="G110" s="113"/>
    </row>
    <row r="111" spans="2:11" ht="15" thickTop="1" x14ac:dyDescent="0.3">
      <c r="C111" s="48">
        <v>44256</v>
      </c>
      <c r="D111" s="49" t="s">
        <v>85</v>
      </c>
      <c r="F111" s="115">
        <f>F110</f>
        <v>7554.95</v>
      </c>
      <c r="G111" s="113"/>
    </row>
    <row r="113" spans="2:11" ht="15" thickBot="1" x14ac:dyDescent="0.35">
      <c r="C113" s="159" t="s">
        <v>108</v>
      </c>
      <c r="D113" s="159"/>
      <c r="E113" s="159"/>
      <c r="F113" s="159"/>
      <c r="G113" s="159"/>
      <c r="H113" s="159"/>
      <c r="I113" s="159"/>
      <c r="J113" s="159"/>
    </row>
    <row r="114" spans="2:11" ht="15" thickBot="1" x14ac:dyDescent="0.35">
      <c r="C114" s="11" t="s">
        <v>14</v>
      </c>
      <c r="D114" s="11" t="s">
        <v>83</v>
      </c>
      <c r="E114" s="12" t="s">
        <v>16</v>
      </c>
      <c r="F114" s="12" t="s">
        <v>84</v>
      </c>
      <c r="G114" s="12" t="s">
        <v>14</v>
      </c>
      <c r="H114" s="13" t="s">
        <v>83</v>
      </c>
      <c r="I114" s="14" t="s">
        <v>16</v>
      </c>
      <c r="J114" s="15" t="s">
        <v>84</v>
      </c>
    </row>
    <row r="115" spans="2:11" ht="15" thickBot="1" x14ac:dyDescent="0.35">
      <c r="C115" s="48">
        <v>44228</v>
      </c>
      <c r="D115" s="49" t="s">
        <v>85</v>
      </c>
      <c r="E115" s="49"/>
      <c r="F115" s="114">
        <v>10115.25</v>
      </c>
      <c r="G115" s="113"/>
    </row>
    <row r="116" spans="2:11" ht="15" thickTop="1" x14ac:dyDescent="0.3">
      <c r="C116" s="48">
        <v>44256</v>
      </c>
      <c r="D116" s="49" t="s">
        <v>85</v>
      </c>
      <c r="F116" s="115">
        <f>F115</f>
        <v>10115.25</v>
      </c>
      <c r="G116" s="113"/>
    </row>
    <row r="118" spans="2:11" s="66" customFormat="1" ht="15" thickBot="1" x14ac:dyDescent="0.35">
      <c r="B118" s="43"/>
      <c r="C118" s="159" t="s">
        <v>109</v>
      </c>
      <c r="D118" s="159"/>
      <c r="E118" s="159"/>
      <c r="F118" s="159"/>
      <c r="G118" s="159"/>
      <c r="H118" s="159"/>
      <c r="I118" s="159"/>
      <c r="J118" s="159"/>
      <c r="K118" s="43"/>
    </row>
    <row r="119" spans="2:11" s="66" customFormat="1" ht="15" thickBot="1" x14ac:dyDescent="0.35">
      <c r="B119" s="43"/>
      <c r="C119" s="11" t="s">
        <v>14</v>
      </c>
      <c r="D119" s="11" t="s">
        <v>83</v>
      </c>
      <c r="E119" s="12" t="s">
        <v>16</v>
      </c>
      <c r="F119" s="12" t="s">
        <v>84</v>
      </c>
      <c r="G119" s="12" t="s">
        <v>14</v>
      </c>
      <c r="H119" s="13" t="s">
        <v>83</v>
      </c>
      <c r="I119" s="14" t="s">
        <v>16</v>
      </c>
      <c r="J119" s="15" t="s">
        <v>84</v>
      </c>
      <c r="K119" s="43"/>
    </row>
    <row r="120" spans="2:11" s="66" customFormat="1" ht="15" thickBot="1" x14ac:dyDescent="0.35">
      <c r="B120" s="43"/>
      <c r="C120" s="48">
        <v>44228</v>
      </c>
      <c r="D120" s="49" t="s">
        <v>85</v>
      </c>
      <c r="E120" s="49"/>
      <c r="F120" s="114">
        <v>8</v>
      </c>
      <c r="G120" s="113"/>
      <c r="H120" s="43"/>
      <c r="I120" s="43"/>
      <c r="J120" s="43"/>
      <c r="K120" s="43"/>
    </row>
    <row r="121" spans="2:11" s="66" customFormat="1" ht="15" thickTop="1" x14ac:dyDescent="0.3">
      <c r="B121" s="43"/>
      <c r="C121" s="48">
        <v>44256</v>
      </c>
      <c r="D121" s="49" t="s">
        <v>85</v>
      </c>
      <c r="E121" s="43"/>
      <c r="F121" s="115">
        <f>F120</f>
        <v>8</v>
      </c>
      <c r="G121" s="113"/>
      <c r="H121" s="43"/>
      <c r="I121" s="43"/>
      <c r="J121" s="43"/>
      <c r="K121" s="43"/>
    </row>
    <row r="123" spans="2:11" ht="15" thickBot="1" x14ac:dyDescent="0.35">
      <c r="C123" s="159" t="s">
        <v>175</v>
      </c>
      <c r="D123" s="159"/>
      <c r="E123" s="159"/>
      <c r="F123" s="159"/>
      <c r="G123" s="159"/>
      <c r="H123" s="159"/>
      <c r="I123" s="159"/>
      <c r="J123" s="159"/>
    </row>
    <row r="124" spans="2:11" s="66" customFormat="1" ht="15" thickBot="1" x14ac:dyDescent="0.35">
      <c r="B124" s="43"/>
      <c r="C124" s="11" t="s">
        <v>14</v>
      </c>
      <c r="D124" s="11" t="s">
        <v>83</v>
      </c>
      <c r="E124" s="12" t="s">
        <v>16</v>
      </c>
      <c r="F124" s="12" t="s">
        <v>84</v>
      </c>
      <c r="G124" s="12" t="s">
        <v>14</v>
      </c>
      <c r="H124" s="13" t="s">
        <v>83</v>
      </c>
      <c r="I124" s="14" t="s">
        <v>16</v>
      </c>
      <c r="J124" s="15" t="s">
        <v>84</v>
      </c>
      <c r="K124" s="43"/>
    </row>
    <row r="125" spans="2:11" s="66" customFormat="1" x14ac:dyDescent="0.3">
      <c r="B125" s="43"/>
      <c r="C125" s="48">
        <v>44286</v>
      </c>
      <c r="D125" s="49" t="s">
        <v>23</v>
      </c>
      <c r="E125" s="49" t="s">
        <v>89</v>
      </c>
      <c r="F125" s="58">
        <v>980</v>
      </c>
      <c r="G125" s="150"/>
      <c r="H125" s="151"/>
      <c r="I125" s="151"/>
      <c r="J125" s="152"/>
      <c r="K125" s="43" t="s">
        <v>180</v>
      </c>
    </row>
    <row r="126" spans="2:11" s="66" customFormat="1" x14ac:dyDescent="0.3">
      <c r="B126" s="43"/>
      <c r="C126" s="48"/>
      <c r="D126" s="49" t="s">
        <v>21</v>
      </c>
      <c r="E126" s="49" t="s">
        <v>89</v>
      </c>
      <c r="F126" s="58">
        <v>98</v>
      </c>
      <c r="G126" s="153"/>
      <c r="H126" s="151"/>
      <c r="I126" s="151"/>
      <c r="J126" s="152"/>
      <c r="K126" s="43"/>
    </row>
    <row r="127" spans="2:11" s="66" customFormat="1" x14ac:dyDescent="0.3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s="66" customFormat="1" ht="15" thickBot="1" x14ac:dyDescent="0.35">
      <c r="B128" s="43"/>
      <c r="C128" s="159" t="s">
        <v>176</v>
      </c>
      <c r="D128" s="159"/>
      <c r="E128" s="159"/>
      <c r="F128" s="159"/>
      <c r="G128" s="159"/>
      <c r="H128" s="159"/>
      <c r="I128" s="159"/>
      <c r="J128" s="159"/>
      <c r="K128" s="43"/>
    </row>
    <row r="129" spans="2:11" s="66" customFormat="1" ht="15" thickBot="1" x14ac:dyDescent="0.35">
      <c r="B129" s="43"/>
      <c r="C129" s="11" t="s">
        <v>14</v>
      </c>
      <c r="D129" s="11" t="s">
        <v>83</v>
      </c>
      <c r="E129" s="12" t="s">
        <v>16</v>
      </c>
      <c r="F129" s="12" t="s">
        <v>84</v>
      </c>
      <c r="G129" s="12" t="s">
        <v>14</v>
      </c>
      <c r="H129" s="13" t="s">
        <v>83</v>
      </c>
      <c r="I129" s="14" t="s">
        <v>16</v>
      </c>
      <c r="J129" s="15" t="s">
        <v>84</v>
      </c>
      <c r="K129" s="43"/>
    </row>
    <row r="130" spans="2:11" s="66" customFormat="1" x14ac:dyDescent="0.3">
      <c r="B130" s="43"/>
      <c r="C130" s="48">
        <v>44286</v>
      </c>
      <c r="D130" s="49" t="s">
        <v>23</v>
      </c>
      <c r="E130" s="49" t="s">
        <v>89</v>
      </c>
      <c r="F130" s="58">
        <v>1254.0899999999999</v>
      </c>
      <c r="G130" s="150">
        <v>44286</v>
      </c>
      <c r="H130" s="151" t="s">
        <v>178</v>
      </c>
      <c r="I130" s="151" t="s">
        <v>179</v>
      </c>
      <c r="J130" s="152">
        <v>227.27</v>
      </c>
      <c r="K130" s="43" t="s">
        <v>3</v>
      </c>
    </row>
    <row r="131" spans="2:11" s="66" customFormat="1" x14ac:dyDescent="0.3">
      <c r="B131" s="43"/>
      <c r="C131" s="48"/>
      <c r="D131" s="49" t="s">
        <v>21</v>
      </c>
      <c r="E131" s="49" t="s">
        <v>89</v>
      </c>
      <c r="F131" s="58">
        <v>125.41</v>
      </c>
      <c r="G131" s="153"/>
      <c r="H131" s="151" t="s">
        <v>21</v>
      </c>
      <c r="I131" s="151" t="s">
        <v>179</v>
      </c>
      <c r="J131" s="152">
        <v>22.73</v>
      </c>
      <c r="K131" s="43"/>
    </row>
    <row r="132" spans="2:11" s="66" customFormat="1" x14ac:dyDescent="0.3">
      <c r="B132" s="43"/>
      <c r="C132" s="43"/>
      <c r="D132" s="43"/>
      <c r="E132" s="43"/>
      <c r="F132" s="115"/>
      <c r="G132" s="43"/>
      <c r="H132" s="43"/>
      <c r="I132" s="43"/>
      <c r="J132" s="154"/>
      <c r="K132" s="43"/>
    </row>
    <row r="133" spans="2:11" s="66" customFormat="1" x14ac:dyDescent="0.3">
      <c r="F133" s="149"/>
      <c r="J133" s="155"/>
      <c r="K133" s="149"/>
    </row>
    <row r="134" spans="2:11" s="66" customFormat="1" x14ac:dyDescent="0.3"/>
    <row r="135" spans="2:11" s="66" customFormat="1" x14ac:dyDescent="0.3"/>
    <row r="136" spans="2:11" s="66" customFormat="1" x14ac:dyDescent="0.3"/>
    <row r="137" spans="2:11" s="66" customFormat="1" x14ac:dyDescent="0.3"/>
    <row r="138" spans="2:11" s="66" customFormat="1" x14ac:dyDescent="0.3"/>
    <row r="139" spans="2:11" s="66" customFormat="1" x14ac:dyDescent="0.3"/>
    <row r="140" spans="2:11" s="66" customFormat="1" x14ac:dyDescent="0.3"/>
    <row r="141" spans="2:11" s="66" customFormat="1" x14ac:dyDescent="0.3"/>
    <row r="142" spans="2:11" s="66" customFormat="1" x14ac:dyDescent="0.3"/>
    <row r="143" spans="2:11" s="66" customFormat="1" x14ac:dyDescent="0.3"/>
    <row r="144" spans="2:11" s="66" customFormat="1" x14ac:dyDescent="0.3"/>
    <row r="145" s="66" customFormat="1" x14ac:dyDescent="0.3"/>
    <row r="146" s="66" customFormat="1" x14ac:dyDescent="0.3"/>
    <row r="147" s="66" customFormat="1" x14ac:dyDescent="0.3"/>
    <row r="148" s="66" customFormat="1" x14ac:dyDescent="0.3"/>
    <row r="149" s="66" customFormat="1" x14ac:dyDescent="0.3"/>
    <row r="150" s="66" customFormat="1" x14ac:dyDescent="0.3"/>
    <row r="151" s="66" customFormat="1" x14ac:dyDescent="0.3"/>
    <row r="152" s="66" customFormat="1" x14ac:dyDescent="0.3"/>
    <row r="153" s="66" customFormat="1" x14ac:dyDescent="0.3"/>
    <row r="154" s="66" customFormat="1" x14ac:dyDescent="0.3"/>
    <row r="155" s="66" customFormat="1" x14ac:dyDescent="0.3"/>
    <row r="156" s="66" customFormat="1" x14ac:dyDescent="0.3"/>
    <row r="157" s="66" customFormat="1" x14ac:dyDescent="0.3"/>
    <row r="158" s="66" customFormat="1" x14ac:dyDescent="0.3"/>
    <row r="159" s="66" customFormat="1" x14ac:dyDescent="0.3"/>
    <row r="160" s="66" customFormat="1" x14ac:dyDescent="0.3"/>
    <row r="161" s="66" customFormat="1" x14ac:dyDescent="0.3"/>
    <row r="162" s="66" customFormat="1" x14ac:dyDescent="0.3"/>
    <row r="163" s="66" customFormat="1" x14ac:dyDescent="0.3"/>
    <row r="164" s="66" customFormat="1" x14ac:dyDescent="0.3"/>
    <row r="165" s="66" customFormat="1" x14ac:dyDescent="0.3"/>
    <row r="166" s="66" customFormat="1" x14ac:dyDescent="0.3"/>
    <row r="167" s="66" customFormat="1" x14ac:dyDescent="0.3"/>
    <row r="168" s="66" customFormat="1" x14ac:dyDescent="0.3"/>
    <row r="169" s="66" customFormat="1" x14ac:dyDescent="0.3"/>
    <row r="170" s="66" customFormat="1" x14ac:dyDescent="0.3"/>
    <row r="171" s="66" customFormat="1" x14ac:dyDescent="0.3"/>
    <row r="172" s="66" customFormat="1" x14ac:dyDescent="0.3"/>
    <row r="173" s="66" customFormat="1" x14ac:dyDescent="0.3"/>
    <row r="174" s="66" customFormat="1" x14ac:dyDescent="0.3"/>
    <row r="175" s="66" customFormat="1" x14ac:dyDescent="0.3"/>
    <row r="176" s="66" customFormat="1" x14ac:dyDescent="0.3"/>
    <row r="177" s="66" customFormat="1" x14ac:dyDescent="0.3"/>
    <row r="178" s="66" customFormat="1" x14ac:dyDescent="0.3"/>
    <row r="179" s="66" customFormat="1" x14ac:dyDescent="0.3"/>
    <row r="180" s="66" customFormat="1" x14ac:dyDescent="0.3"/>
    <row r="181" s="66" customFormat="1" x14ac:dyDescent="0.3"/>
    <row r="182" s="66" customFormat="1" x14ac:dyDescent="0.3"/>
    <row r="183" s="66" customFormat="1" x14ac:dyDescent="0.3"/>
    <row r="184" s="66" customFormat="1" x14ac:dyDescent="0.3"/>
    <row r="185" s="66" customFormat="1" x14ac:dyDescent="0.3"/>
    <row r="186" s="66" customFormat="1" x14ac:dyDescent="0.3"/>
    <row r="187" s="66" customFormat="1" x14ac:dyDescent="0.3"/>
    <row r="188" s="66" customFormat="1" x14ac:dyDescent="0.3"/>
    <row r="189" s="66" customFormat="1" x14ac:dyDescent="0.3"/>
    <row r="190" s="66" customFormat="1" x14ac:dyDescent="0.3"/>
    <row r="191" s="66" customFormat="1" x14ac:dyDescent="0.3"/>
    <row r="192" s="66" customFormat="1" x14ac:dyDescent="0.3"/>
    <row r="193" s="66" customFormat="1" x14ac:dyDescent="0.3"/>
    <row r="194" s="66" customFormat="1" x14ac:dyDescent="0.3"/>
    <row r="195" s="66" customFormat="1" x14ac:dyDescent="0.3"/>
    <row r="196" s="66" customFormat="1" x14ac:dyDescent="0.3"/>
    <row r="197" s="66" customFormat="1" x14ac:dyDescent="0.3"/>
    <row r="198" s="66" customFormat="1" x14ac:dyDescent="0.3"/>
    <row r="199" s="66" customFormat="1" x14ac:dyDescent="0.3"/>
    <row r="200" s="66" customFormat="1" x14ac:dyDescent="0.3"/>
    <row r="201" s="66" customFormat="1" x14ac:dyDescent="0.3"/>
    <row r="202" s="66" customFormat="1" x14ac:dyDescent="0.3"/>
    <row r="203" s="66" customFormat="1" x14ac:dyDescent="0.3"/>
    <row r="204" s="66" customFormat="1" x14ac:dyDescent="0.3"/>
    <row r="205" s="66" customFormat="1" x14ac:dyDescent="0.3"/>
    <row r="206" s="66" customFormat="1" x14ac:dyDescent="0.3"/>
    <row r="207" s="66" customFormat="1" x14ac:dyDescent="0.3"/>
    <row r="208" s="66" customFormat="1" x14ac:dyDescent="0.3"/>
    <row r="209" s="66" customFormat="1" x14ac:dyDescent="0.3"/>
    <row r="210" s="66" customFormat="1" x14ac:dyDescent="0.3"/>
    <row r="211" s="66" customFormat="1" x14ac:dyDescent="0.3"/>
    <row r="212" s="66" customFormat="1" x14ac:dyDescent="0.3"/>
    <row r="213" s="66" customFormat="1" x14ac:dyDescent="0.3"/>
    <row r="214" s="66" customFormat="1" x14ac:dyDescent="0.3"/>
    <row r="215" s="66" customFormat="1" x14ac:dyDescent="0.3"/>
    <row r="216" s="66" customFormat="1" x14ac:dyDescent="0.3"/>
    <row r="217" s="66" customFormat="1" x14ac:dyDescent="0.3"/>
    <row r="218" s="66" customFormat="1" x14ac:dyDescent="0.3"/>
    <row r="219" s="66" customFormat="1" x14ac:dyDescent="0.3"/>
    <row r="220" s="66" customFormat="1" x14ac:dyDescent="0.3"/>
    <row r="221" s="66" customFormat="1" x14ac:dyDescent="0.3"/>
    <row r="222" s="66" customFormat="1" x14ac:dyDescent="0.3"/>
    <row r="223" s="66" customFormat="1" x14ac:dyDescent="0.3"/>
    <row r="224" s="66" customFormat="1" x14ac:dyDescent="0.3"/>
    <row r="225" s="66" customFormat="1" x14ac:dyDescent="0.3"/>
    <row r="226" s="66" customFormat="1" x14ac:dyDescent="0.3"/>
    <row r="227" s="66" customFormat="1" x14ac:dyDescent="0.3"/>
    <row r="228" s="66" customFormat="1" x14ac:dyDescent="0.3"/>
    <row r="229" s="66" customFormat="1" x14ac:dyDescent="0.3"/>
    <row r="230" s="66" customFormat="1" x14ac:dyDescent="0.3"/>
    <row r="231" s="66" customFormat="1" x14ac:dyDescent="0.3"/>
    <row r="232" s="66" customFormat="1" x14ac:dyDescent="0.3"/>
    <row r="233" s="66" customFormat="1" x14ac:dyDescent="0.3"/>
    <row r="234" s="66" customFormat="1" x14ac:dyDescent="0.3"/>
    <row r="235" s="66" customFormat="1" x14ac:dyDescent="0.3"/>
    <row r="236" s="66" customFormat="1" x14ac:dyDescent="0.3"/>
    <row r="237" s="66" customFormat="1" x14ac:dyDescent="0.3"/>
    <row r="238" s="66" customFormat="1" x14ac:dyDescent="0.3"/>
    <row r="239" s="66" customFormat="1" x14ac:dyDescent="0.3"/>
    <row r="240" s="66" customFormat="1" x14ac:dyDescent="0.3"/>
    <row r="241" s="66" customFormat="1" x14ac:dyDescent="0.3"/>
    <row r="242" s="66" customFormat="1" x14ac:dyDescent="0.3"/>
    <row r="243" s="66" customFormat="1" x14ac:dyDescent="0.3"/>
    <row r="244" s="66" customFormat="1" x14ac:dyDescent="0.3"/>
    <row r="245" s="66" customFormat="1" x14ac:dyDescent="0.3"/>
    <row r="246" s="66" customFormat="1" x14ac:dyDescent="0.3"/>
    <row r="247" s="66" customFormat="1" x14ac:dyDescent="0.3"/>
    <row r="248" s="66" customFormat="1" x14ac:dyDescent="0.3"/>
    <row r="249" s="66" customFormat="1" x14ac:dyDescent="0.3"/>
    <row r="250" s="66" customFormat="1" x14ac:dyDescent="0.3"/>
    <row r="251" s="66" customFormat="1" x14ac:dyDescent="0.3"/>
    <row r="252" s="66" customFormat="1" x14ac:dyDescent="0.3"/>
    <row r="253" s="66" customFormat="1" x14ac:dyDescent="0.3"/>
    <row r="254" s="66" customFormat="1" x14ac:dyDescent="0.3"/>
    <row r="255" s="66" customFormat="1" x14ac:dyDescent="0.3"/>
    <row r="256" s="66" customFormat="1" x14ac:dyDescent="0.3"/>
    <row r="257" s="66" customFormat="1" x14ac:dyDescent="0.3"/>
    <row r="258" s="66" customFormat="1" x14ac:dyDescent="0.3"/>
    <row r="259" s="66" customFormat="1" x14ac:dyDescent="0.3"/>
    <row r="260" s="66" customFormat="1" x14ac:dyDescent="0.3"/>
    <row r="261" s="66" customFormat="1" x14ac:dyDescent="0.3"/>
    <row r="262" s="66" customFormat="1" x14ac:dyDescent="0.3"/>
    <row r="263" s="66" customFormat="1" x14ac:dyDescent="0.3"/>
    <row r="264" s="66" customFormat="1" x14ac:dyDescent="0.3"/>
    <row r="265" s="66" customFormat="1" x14ac:dyDescent="0.3"/>
    <row r="266" s="66" customFormat="1" x14ac:dyDescent="0.3"/>
    <row r="267" s="66" customFormat="1" x14ac:dyDescent="0.3"/>
    <row r="268" s="66" customFormat="1" x14ac:dyDescent="0.3"/>
    <row r="269" s="66" customFormat="1" x14ac:dyDescent="0.3"/>
    <row r="270" s="66" customFormat="1" x14ac:dyDescent="0.3"/>
    <row r="271" s="66" customFormat="1" x14ac:dyDescent="0.3"/>
    <row r="272" s="66" customFormat="1" x14ac:dyDescent="0.3"/>
    <row r="273" s="66" customFormat="1" x14ac:dyDescent="0.3"/>
    <row r="274" s="66" customFormat="1" x14ac:dyDescent="0.3"/>
    <row r="275" s="66" customFormat="1" x14ac:dyDescent="0.3"/>
    <row r="276" s="66" customFormat="1" x14ac:dyDescent="0.3"/>
    <row r="277" s="66" customFormat="1" x14ac:dyDescent="0.3"/>
    <row r="278" s="66" customFormat="1" x14ac:dyDescent="0.3"/>
    <row r="279" s="66" customFormat="1" x14ac:dyDescent="0.3"/>
    <row r="280" s="66" customFormat="1" x14ac:dyDescent="0.3"/>
    <row r="281" s="66" customFormat="1" x14ac:dyDescent="0.3"/>
    <row r="282" s="66" customFormat="1" x14ac:dyDescent="0.3"/>
    <row r="283" s="66" customFormat="1" x14ac:dyDescent="0.3"/>
    <row r="284" s="66" customFormat="1" x14ac:dyDescent="0.3"/>
    <row r="285" s="66" customFormat="1" x14ac:dyDescent="0.3"/>
    <row r="286" s="66" customFormat="1" x14ac:dyDescent="0.3"/>
    <row r="287" s="66" customFormat="1" x14ac:dyDescent="0.3"/>
    <row r="288" s="66" customFormat="1" x14ac:dyDescent="0.3"/>
    <row r="289" s="66" customFormat="1" x14ac:dyDescent="0.3"/>
    <row r="290" s="66" customFormat="1" x14ac:dyDescent="0.3"/>
    <row r="291" s="66" customFormat="1" x14ac:dyDescent="0.3"/>
    <row r="292" s="66" customFormat="1" x14ac:dyDescent="0.3"/>
    <row r="293" s="66" customFormat="1" x14ac:dyDescent="0.3"/>
    <row r="294" s="66" customFormat="1" x14ac:dyDescent="0.3"/>
    <row r="295" s="66" customFormat="1" x14ac:dyDescent="0.3"/>
    <row r="296" s="66" customFormat="1" x14ac:dyDescent="0.3"/>
    <row r="297" s="66" customFormat="1" x14ac:dyDescent="0.3"/>
    <row r="298" s="66" customFormat="1" x14ac:dyDescent="0.3"/>
    <row r="299" s="66" customFormat="1" x14ac:dyDescent="0.3"/>
    <row r="300" s="66" customFormat="1" x14ac:dyDescent="0.3"/>
    <row r="301" s="66" customFormat="1" x14ac:dyDescent="0.3"/>
    <row r="302" s="66" customFormat="1" x14ac:dyDescent="0.3"/>
    <row r="303" s="66" customFormat="1" x14ac:dyDescent="0.3"/>
    <row r="304" s="66" customFormat="1" x14ac:dyDescent="0.3"/>
    <row r="305" s="66" customFormat="1" x14ac:dyDescent="0.3"/>
    <row r="306" s="66" customFormat="1" x14ac:dyDescent="0.3"/>
    <row r="307" s="66" customFormat="1" x14ac:dyDescent="0.3"/>
    <row r="308" s="66" customFormat="1" x14ac:dyDescent="0.3"/>
    <row r="309" s="66" customFormat="1" x14ac:dyDescent="0.3"/>
    <row r="310" s="66" customFormat="1" x14ac:dyDescent="0.3"/>
    <row r="311" s="66" customFormat="1" x14ac:dyDescent="0.3"/>
    <row r="312" s="66" customFormat="1" x14ac:dyDescent="0.3"/>
    <row r="313" s="66" customFormat="1" x14ac:dyDescent="0.3"/>
    <row r="314" s="66" customFormat="1" x14ac:dyDescent="0.3"/>
    <row r="315" s="66" customFormat="1" x14ac:dyDescent="0.3"/>
    <row r="316" s="66" customFormat="1" x14ac:dyDescent="0.3"/>
    <row r="317" s="66" customFormat="1" x14ac:dyDescent="0.3"/>
    <row r="318" s="66" customFormat="1" x14ac:dyDescent="0.3"/>
    <row r="319" s="66" customFormat="1" x14ac:dyDescent="0.3"/>
    <row r="320" s="66" customFormat="1" x14ac:dyDescent="0.3"/>
    <row r="321" s="66" customFormat="1" x14ac:dyDescent="0.3"/>
    <row r="322" s="66" customFormat="1" x14ac:dyDescent="0.3"/>
    <row r="323" s="66" customFormat="1" x14ac:dyDescent="0.3"/>
    <row r="324" s="66" customFormat="1" x14ac:dyDescent="0.3"/>
    <row r="325" s="66" customFormat="1" x14ac:dyDescent="0.3"/>
    <row r="326" s="66" customFormat="1" x14ac:dyDescent="0.3"/>
    <row r="327" s="66" customFormat="1" x14ac:dyDescent="0.3"/>
    <row r="328" s="66" customFormat="1" x14ac:dyDescent="0.3"/>
    <row r="329" s="66" customFormat="1" x14ac:dyDescent="0.3"/>
    <row r="330" s="66" customFormat="1" x14ac:dyDescent="0.3"/>
    <row r="331" s="66" customFormat="1" x14ac:dyDescent="0.3"/>
    <row r="332" s="66" customFormat="1" x14ac:dyDescent="0.3"/>
    <row r="333" s="66" customFormat="1" x14ac:dyDescent="0.3"/>
    <row r="334" s="66" customFormat="1" x14ac:dyDescent="0.3"/>
    <row r="335" s="66" customFormat="1" x14ac:dyDescent="0.3"/>
    <row r="336" s="66" customFormat="1" x14ac:dyDescent="0.3"/>
    <row r="337" s="66" customFormat="1" x14ac:dyDescent="0.3"/>
    <row r="338" s="66" customFormat="1" x14ac:dyDescent="0.3"/>
    <row r="339" s="66" customFormat="1" x14ac:dyDescent="0.3"/>
    <row r="340" s="66" customFormat="1" x14ac:dyDescent="0.3"/>
    <row r="341" s="66" customFormat="1" x14ac:dyDescent="0.3"/>
    <row r="342" s="66" customFormat="1" x14ac:dyDescent="0.3"/>
    <row r="343" s="66" customFormat="1" x14ac:dyDescent="0.3"/>
    <row r="344" s="66" customFormat="1" x14ac:dyDescent="0.3"/>
    <row r="345" s="66" customFormat="1" x14ac:dyDescent="0.3"/>
    <row r="346" s="66" customFormat="1" x14ac:dyDescent="0.3"/>
    <row r="347" s="66" customFormat="1" x14ac:dyDescent="0.3"/>
    <row r="348" s="66" customFormat="1" x14ac:dyDescent="0.3"/>
    <row r="349" s="66" customFormat="1" x14ac:dyDescent="0.3"/>
    <row r="350" s="66" customFormat="1" x14ac:dyDescent="0.3"/>
    <row r="351" s="66" customFormat="1" x14ac:dyDescent="0.3"/>
    <row r="352" s="66" customFormat="1" x14ac:dyDescent="0.3"/>
    <row r="353" s="66" customFormat="1" x14ac:dyDescent="0.3"/>
    <row r="354" s="66" customFormat="1" x14ac:dyDescent="0.3"/>
    <row r="355" s="66" customFormat="1" x14ac:dyDescent="0.3"/>
    <row r="356" s="66" customFormat="1" x14ac:dyDescent="0.3"/>
    <row r="357" s="66" customFormat="1" x14ac:dyDescent="0.3"/>
    <row r="358" s="66" customFormat="1" x14ac:dyDescent="0.3"/>
    <row r="359" s="66" customFormat="1" x14ac:dyDescent="0.3"/>
    <row r="360" s="66" customFormat="1" x14ac:dyDescent="0.3"/>
    <row r="361" s="66" customFormat="1" x14ac:dyDescent="0.3"/>
    <row r="362" s="66" customFormat="1" x14ac:dyDescent="0.3"/>
    <row r="363" s="66" customFormat="1" x14ac:dyDescent="0.3"/>
    <row r="364" s="66" customFormat="1" x14ac:dyDescent="0.3"/>
    <row r="365" s="66" customFormat="1" x14ac:dyDescent="0.3"/>
    <row r="366" s="66" customFormat="1" x14ac:dyDescent="0.3"/>
    <row r="367" s="66" customFormat="1" x14ac:dyDescent="0.3"/>
    <row r="368" s="66" customFormat="1" x14ac:dyDescent="0.3"/>
    <row r="369" s="66" customFormat="1" x14ac:dyDescent="0.3"/>
    <row r="370" s="66" customFormat="1" x14ac:dyDescent="0.3"/>
    <row r="371" s="66" customFormat="1" x14ac:dyDescent="0.3"/>
    <row r="372" s="66" customFormat="1" x14ac:dyDescent="0.3"/>
    <row r="373" s="66" customFormat="1" x14ac:dyDescent="0.3"/>
    <row r="374" s="66" customFormat="1" x14ac:dyDescent="0.3"/>
    <row r="375" s="66" customFormat="1" x14ac:dyDescent="0.3"/>
    <row r="376" s="66" customFormat="1" x14ac:dyDescent="0.3"/>
    <row r="377" s="66" customFormat="1" x14ac:dyDescent="0.3"/>
    <row r="378" s="66" customFormat="1" x14ac:dyDescent="0.3"/>
    <row r="379" s="66" customFormat="1" x14ac:dyDescent="0.3"/>
    <row r="380" s="66" customFormat="1" x14ac:dyDescent="0.3"/>
    <row r="381" s="66" customFormat="1" x14ac:dyDescent="0.3"/>
    <row r="382" s="66" customFormat="1" x14ac:dyDescent="0.3"/>
    <row r="383" s="66" customFormat="1" x14ac:dyDescent="0.3"/>
    <row r="384" s="66" customFormat="1" x14ac:dyDescent="0.3"/>
    <row r="385" s="66" customFormat="1" x14ac:dyDescent="0.3"/>
    <row r="386" s="66" customFormat="1" x14ac:dyDescent="0.3"/>
    <row r="387" s="66" customFormat="1" x14ac:dyDescent="0.3"/>
    <row r="388" s="66" customFormat="1" x14ac:dyDescent="0.3"/>
    <row r="389" s="66" customFormat="1" x14ac:dyDescent="0.3"/>
    <row r="390" s="66" customFormat="1" x14ac:dyDescent="0.3"/>
    <row r="391" s="66" customFormat="1" x14ac:dyDescent="0.3"/>
    <row r="392" s="66" customFormat="1" x14ac:dyDescent="0.3"/>
    <row r="393" s="66" customFormat="1" x14ac:dyDescent="0.3"/>
    <row r="394" s="66" customFormat="1" x14ac:dyDescent="0.3"/>
    <row r="395" s="66" customFormat="1" x14ac:dyDescent="0.3"/>
    <row r="396" s="66" customFormat="1" x14ac:dyDescent="0.3"/>
    <row r="397" s="66" customFormat="1" x14ac:dyDescent="0.3"/>
    <row r="398" s="66" customFormat="1" x14ac:dyDescent="0.3"/>
    <row r="399" s="66" customFormat="1" x14ac:dyDescent="0.3"/>
    <row r="400" s="66" customFormat="1" x14ac:dyDescent="0.3"/>
    <row r="401" s="66" customFormat="1" x14ac:dyDescent="0.3"/>
    <row r="402" s="66" customFormat="1" x14ac:dyDescent="0.3"/>
    <row r="403" s="66" customFormat="1" x14ac:dyDescent="0.3"/>
    <row r="404" s="66" customFormat="1" x14ac:dyDescent="0.3"/>
    <row r="405" s="66" customFormat="1" x14ac:dyDescent="0.3"/>
    <row r="406" s="66" customFormat="1" x14ac:dyDescent="0.3"/>
    <row r="407" s="66" customFormat="1" x14ac:dyDescent="0.3"/>
    <row r="408" s="66" customFormat="1" x14ac:dyDescent="0.3"/>
    <row r="409" s="66" customFormat="1" x14ac:dyDescent="0.3"/>
    <row r="410" s="66" customFormat="1" x14ac:dyDescent="0.3"/>
    <row r="411" s="66" customFormat="1" x14ac:dyDescent="0.3"/>
    <row r="412" s="66" customFormat="1" x14ac:dyDescent="0.3"/>
    <row r="413" s="66" customFormat="1" x14ac:dyDescent="0.3"/>
    <row r="414" s="66" customFormat="1" x14ac:dyDescent="0.3"/>
    <row r="415" s="66" customFormat="1" x14ac:dyDescent="0.3"/>
    <row r="416" s="66" customFormat="1" x14ac:dyDescent="0.3"/>
    <row r="417" s="66" customFormat="1" x14ac:dyDescent="0.3"/>
    <row r="418" s="66" customFormat="1" x14ac:dyDescent="0.3"/>
    <row r="419" s="66" customFormat="1" x14ac:dyDescent="0.3"/>
    <row r="420" s="66" customFormat="1" x14ac:dyDescent="0.3"/>
    <row r="421" s="66" customFormat="1" x14ac:dyDescent="0.3"/>
    <row r="422" s="66" customFormat="1" x14ac:dyDescent="0.3"/>
    <row r="423" s="66" customFormat="1" x14ac:dyDescent="0.3"/>
    <row r="424" s="66" customFormat="1" x14ac:dyDescent="0.3"/>
    <row r="425" s="66" customFormat="1" x14ac:dyDescent="0.3"/>
    <row r="426" s="66" customFormat="1" x14ac:dyDescent="0.3"/>
    <row r="427" s="66" customFormat="1" x14ac:dyDescent="0.3"/>
    <row r="428" s="66" customFormat="1" x14ac:dyDescent="0.3"/>
    <row r="429" s="66" customFormat="1" x14ac:dyDescent="0.3"/>
    <row r="430" s="66" customFormat="1" x14ac:dyDescent="0.3"/>
    <row r="431" s="66" customFormat="1" x14ac:dyDescent="0.3"/>
    <row r="432" s="66" customFormat="1" x14ac:dyDescent="0.3"/>
    <row r="433" s="66" customFormat="1" x14ac:dyDescent="0.3"/>
    <row r="434" s="66" customFormat="1" x14ac:dyDescent="0.3"/>
    <row r="435" s="66" customFormat="1" x14ac:dyDescent="0.3"/>
    <row r="436" s="66" customFormat="1" x14ac:dyDescent="0.3"/>
    <row r="437" s="66" customFormat="1" x14ac:dyDescent="0.3"/>
    <row r="438" s="66" customFormat="1" x14ac:dyDescent="0.3"/>
    <row r="439" s="66" customFormat="1" x14ac:dyDescent="0.3"/>
    <row r="440" s="66" customFormat="1" x14ac:dyDescent="0.3"/>
    <row r="441" s="66" customFormat="1" x14ac:dyDescent="0.3"/>
    <row r="442" s="66" customFormat="1" x14ac:dyDescent="0.3"/>
    <row r="443" s="66" customFormat="1" x14ac:dyDescent="0.3"/>
    <row r="444" s="66" customFormat="1" x14ac:dyDescent="0.3"/>
    <row r="445" s="66" customFormat="1" x14ac:dyDescent="0.3"/>
    <row r="446" s="66" customFormat="1" x14ac:dyDescent="0.3"/>
    <row r="447" s="66" customFormat="1" x14ac:dyDescent="0.3"/>
    <row r="448" s="66" customFormat="1" x14ac:dyDescent="0.3"/>
    <row r="449" s="66" customFormat="1" x14ac:dyDescent="0.3"/>
    <row r="450" s="66" customFormat="1" x14ac:dyDescent="0.3"/>
    <row r="451" s="66" customFormat="1" x14ac:dyDescent="0.3"/>
    <row r="452" s="66" customFormat="1" x14ac:dyDescent="0.3"/>
    <row r="453" s="66" customFormat="1" x14ac:dyDescent="0.3"/>
    <row r="454" s="66" customFormat="1" x14ac:dyDescent="0.3"/>
    <row r="455" s="66" customFormat="1" x14ac:dyDescent="0.3"/>
    <row r="456" s="66" customFormat="1" x14ac:dyDescent="0.3"/>
    <row r="457" s="66" customFormat="1" x14ac:dyDescent="0.3"/>
    <row r="458" s="66" customFormat="1" x14ac:dyDescent="0.3"/>
    <row r="459" s="66" customFormat="1" x14ac:dyDescent="0.3"/>
    <row r="460" s="66" customFormat="1" x14ac:dyDescent="0.3"/>
    <row r="461" s="66" customFormat="1" x14ac:dyDescent="0.3"/>
    <row r="462" s="66" customFormat="1" x14ac:dyDescent="0.3"/>
    <row r="463" s="66" customFormat="1" x14ac:dyDescent="0.3"/>
    <row r="464" s="66" customFormat="1" x14ac:dyDescent="0.3"/>
    <row r="465" s="66" customFormat="1" x14ac:dyDescent="0.3"/>
    <row r="466" s="66" customFormat="1" x14ac:dyDescent="0.3"/>
    <row r="467" s="66" customFormat="1" x14ac:dyDescent="0.3"/>
    <row r="468" s="66" customFormat="1" x14ac:dyDescent="0.3"/>
    <row r="469" s="66" customFormat="1" x14ac:dyDescent="0.3"/>
    <row r="470" s="66" customFormat="1" x14ac:dyDescent="0.3"/>
    <row r="471" s="66" customFormat="1" x14ac:dyDescent="0.3"/>
    <row r="472" s="66" customFormat="1" x14ac:dyDescent="0.3"/>
    <row r="473" s="66" customFormat="1" x14ac:dyDescent="0.3"/>
    <row r="474" s="66" customFormat="1" x14ac:dyDescent="0.3"/>
    <row r="475" s="66" customFormat="1" x14ac:dyDescent="0.3"/>
    <row r="476" s="66" customFormat="1" x14ac:dyDescent="0.3"/>
    <row r="477" s="66" customFormat="1" x14ac:dyDescent="0.3"/>
    <row r="478" s="66" customFormat="1" x14ac:dyDescent="0.3"/>
    <row r="479" s="66" customFormat="1" x14ac:dyDescent="0.3"/>
    <row r="480" s="66" customFormat="1" x14ac:dyDescent="0.3"/>
    <row r="481" s="66" customFormat="1" x14ac:dyDescent="0.3"/>
    <row r="482" s="66" customFormat="1" x14ac:dyDescent="0.3"/>
    <row r="483" s="66" customFormat="1" x14ac:dyDescent="0.3"/>
    <row r="484" s="66" customFormat="1" x14ac:dyDescent="0.3"/>
    <row r="485" s="66" customFormat="1" x14ac:dyDescent="0.3"/>
    <row r="486" s="66" customFormat="1" x14ac:dyDescent="0.3"/>
    <row r="487" s="66" customFormat="1" x14ac:dyDescent="0.3"/>
    <row r="488" s="66" customFormat="1" x14ac:dyDescent="0.3"/>
    <row r="489" s="66" customFormat="1" x14ac:dyDescent="0.3"/>
    <row r="490" s="66" customFormat="1" x14ac:dyDescent="0.3"/>
    <row r="491" s="66" customFormat="1" x14ac:dyDescent="0.3"/>
    <row r="492" s="66" customFormat="1" x14ac:dyDescent="0.3"/>
    <row r="493" s="66" customFormat="1" x14ac:dyDescent="0.3"/>
    <row r="494" s="66" customFormat="1" x14ac:dyDescent="0.3"/>
    <row r="495" s="66" customFormat="1" x14ac:dyDescent="0.3"/>
    <row r="496" s="66" customFormat="1" x14ac:dyDescent="0.3"/>
    <row r="497" s="66" customFormat="1" x14ac:dyDescent="0.3"/>
    <row r="498" s="66" customFormat="1" x14ac:dyDescent="0.3"/>
    <row r="499" s="66" customFormat="1" x14ac:dyDescent="0.3"/>
    <row r="500" s="66" customFormat="1" x14ac:dyDescent="0.3"/>
    <row r="501" s="66" customFormat="1" x14ac:dyDescent="0.3"/>
    <row r="502" s="66" customFormat="1" x14ac:dyDescent="0.3"/>
    <row r="503" s="66" customFormat="1" x14ac:dyDescent="0.3"/>
    <row r="504" s="66" customFormat="1" x14ac:dyDescent="0.3"/>
    <row r="505" s="66" customFormat="1" x14ac:dyDescent="0.3"/>
    <row r="506" s="66" customFormat="1" x14ac:dyDescent="0.3"/>
    <row r="507" s="66" customFormat="1" x14ac:dyDescent="0.3"/>
    <row r="508" s="66" customFormat="1" x14ac:dyDescent="0.3"/>
    <row r="509" s="66" customFormat="1" x14ac:dyDescent="0.3"/>
    <row r="510" s="66" customFormat="1" x14ac:dyDescent="0.3"/>
    <row r="511" s="66" customFormat="1" x14ac:dyDescent="0.3"/>
    <row r="512" s="66" customFormat="1" x14ac:dyDescent="0.3"/>
    <row r="513" s="66" customFormat="1" x14ac:dyDescent="0.3"/>
    <row r="514" s="66" customFormat="1" x14ac:dyDescent="0.3"/>
    <row r="515" s="66" customFormat="1" x14ac:dyDescent="0.3"/>
    <row r="516" s="66" customFormat="1" x14ac:dyDescent="0.3"/>
    <row r="517" s="66" customFormat="1" x14ac:dyDescent="0.3"/>
    <row r="518" s="66" customFormat="1" x14ac:dyDescent="0.3"/>
    <row r="519" s="66" customFormat="1" x14ac:dyDescent="0.3"/>
    <row r="520" s="66" customFormat="1" x14ac:dyDescent="0.3"/>
    <row r="521" s="66" customFormat="1" x14ac:dyDescent="0.3"/>
    <row r="522" s="66" customFormat="1" x14ac:dyDescent="0.3"/>
    <row r="523" s="66" customFormat="1" x14ac:dyDescent="0.3"/>
    <row r="524" s="66" customFormat="1" x14ac:dyDescent="0.3"/>
    <row r="525" s="66" customFormat="1" x14ac:dyDescent="0.3"/>
    <row r="526" s="66" customFormat="1" x14ac:dyDescent="0.3"/>
    <row r="527" s="66" customFormat="1" x14ac:dyDescent="0.3"/>
    <row r="528" s="66" customFormat="1" x14ac:dyDescent="0.3"/>
    <row r="529" s="66" customFormat="1" x14ac:dyDescent="0.3"/>
    <row r="530" s="66" customFormat="1" x14ac:dyDescent="0.3"/>
    <row r="531" s="66" customFormat="1" x14ac:dyDescent="0.3"/>
    <row r="532" s="66" customFormat="1" x14ac:dyDescent="0.3"/>
    <row r="533" s="66" customFormat="1" x14ac:dyDescent="0.3"/>
    <row r="534" s="66" customFormat="1" x14ac:dyDescent="0.3"/>
    <row r="535" s="66" customFormat="1" x14ac:dyDescent="0.3"/>
    <row r="536" s="66" customFormat="1" x14ac:dyDescent="0.3"/>
    <row r="537" s="66" customFormat="1" x14ac:dyDescent="0.3"/>
    <row r="538" s="66" customFormat="1" x14ac:dyDescent="0.3"/>
    <row r="539" s="66" customFormat="1" x14ac:dyDescent="0.3"/>
    <row r="540" s="66" customFormat="1" x14ac:dyDescent="0.3"/>
    <row r="541" s="66" customFormat="1" x14ac:dyDescent="0.3"/>
    <row r="542" s="66" customFormat="1" x14ac:dyDescent="0.3"/>
    <row r="543" s="66" customFormat="1" x14ac:dyDescent="0.3"/>
    <row r="544" s="66" customFormat="1" x14ac:dyDescent="0.3"/>
    <row r="545" s="66" customFormat="1" x14ac:dyDescent="0.3"/>
    <row r="546" s="66" customFormat="1" x14ac:dyDescent="0.3"/>
    <row r="547" s="66" customFormat="1" x14ac:dyDescent="0.3"/>
    <row r="548" s="66" customFormat="1" x14ac:dyDescent="0.3"/>
    <row r="549" s="66" customFormat="1" x14ac:dyDescent="0.3"/>
    <row r="550" s="66" customFormat="1" x14ac:dyDescent="0.3"/>
    <row r="551" s="66" customFormat="1" x14ac:dyDescent="0.3"/>
    <row r="552" s="66" customFormat="1" x14ac:dyDescent="0.3"/>
    <row r="553" s="66" customFormat="1" x14ac:dyDescent="0.3"/>
    <row r="554" s="66" customFormat="1" x14ac:dyDescent="0.3"/>
    <row r="555" s="66" customFormat="1" x14ac:dyDescent="0.3"/>
    <row r="556" s="66" customFormat="1" x14ac:dyDescent="0.3"/>
    <row r="557" s="66" customFormat="1" x14ac:dyDescent="0.3"/>
    <row r="558" s="66" customFormat="1" x14ac:dyDescent="0.3"/>
    <row r="559" s="66" customFormat="1" x14ac:dyDescent="0.3"/>
    <row r="560" s="66" customFormat="1" x14ac:dyDescent="0.3"/>
    <row r="561" s="66" customFormat="1" x14ac:dyDescent="0.3"/>
    <row r="562" s="66" customFormat="1" x14ac:dyDescent="0.3"/>
    <row r="563" s="66" customFormat="1" x14ac:dyDescent="0.3"/>
    <row r="564" s="66" customFormat="1" x14ac:dyDescent="0.3"/>
    <row r="565" s="66" customFormat="1" x14ac:dyDescent="0.3"/>
    <row r="566" s="66" customFormat="1" x14ac:dyDescent="0.3"/>
    <row r="567" s="66" customFormat="1" x14ac:dyDescent="0.3"/>
    <row r="568" s="66" customFormat="1" x14ac:dyDescent="0.3"/>
    <row r="569" s="66" customFormat="1" x14ac:dyDescent="0.3"/>
    <row r="570" s="66" customFormat="1" x14ac:dyDescent="0.3"/>
    <row r="571" s="66" customFormat="1" x14ac:dyDescent="0.3"/>
    <row r="572" s="66" customFormat="1" x14ac:dyDescent="0.3"/>
    <row r="573" s="66" customFormat="1" x14ac:dyDescent="0.3"/>
    <row r="574" s="66" customFormat="1" x14ac:dyDescent="0.3"/>
    <row r="575" s="66" customFormat="1" x14ac:dyDescent="0.3"/>
    <row r="576" s="66" customFormat="1" x14ac:dyDescent="0.3"/>
    <row r="577" s="66" customFormat="1" x14ac:dyDescent="0.3"/>
  </sheetData>
  <mergeCells count="22">
    <mergeCell ref="C86:J86"/>
    <mergeCell ref="C92:J92"/>
    <mergeCell ref="C98:J98"/>
    <mergeCell ref="C5:J5"/>
    <mergeCell ref="C54:J54"/>
    <mergeCell ref="C59:J59"/>
    <mergeCell ref="C63:J63"/>
    <mergeCell ref="C67:J67"/>
    <mergeCell ref="C74:J74"/>
    <mergeCell ref="C80:J80"/>
    <mergeCell ref="C10:J10"/>
    <mergeCell ref="C19:J19"/>
    <mergeCell ref="C25:J25"/>
    <mergeCell ref="C34:J34"/>
    <mergeCell ref="C40:J40"/>
    <mergeCell ref="C44:J44"/>
    <mergeCell ref="C123:J123"/>
    <mergeCell ref="C128:J128"/>
    <mergeCell ref="C103:J103"/>
    <mergeCell ref="C108:J108"/>
    <mergeCell ref="C113:J113"/>
    <mergeCell ref="C118:J1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6E53-EB8C-4F8C-9E1F-BC7B9232810D}">
  <dimension ref="A1:KT255"/>
  <sheetViews>
    <sheetView showGridLines="0" topLeftCell="A109" workbookViewId="0">
      <selection activeCell="E16" sqref="E16"/>
    </sheetView>
  </sheetViews>
  <sheetFormatPr defaultRowHeight="14.4" x14ac:dyDescent="0.3"/>
  <cols>
    <col min="1" max="1" width="8.6640625" style="65"/>
    <col min="3" max="3" width="54.5546875" customWidth="1"/>
    <col min="4" max="5" width="15.5546875" customWidth="1"/>
    <col min="7" max="306" width="8.6640625" style="65"/>
  </cols>
  <sheetData>
    <row r="1" spans="2:6" s="65" customFormat="1" x14ac:dyDescent="0.3"/>
    <row r="2" spans="2:6" s="65" customFormat="1" ht="15" thickBot="1" x14ac:dyDescent="0.35"/>
    <row r="3" spans="2:6" x14ac:dyDescent="0.3">
      <c r="B3" s="44"/>
      <c r="C3" s="2"/>
      <c r="D3" s="2"/>
      <c r="E3" s="2"/>
      <c r="F3" s="3"/>
    </row>
    <row r="4" spans="2:6" x14ac:dyDescent="0.3">
      <c r="B4" s="45"/>
      <c r="C4" s="183"/>
      <c r="D4" s="183"/>
      <c r="E4" s="183"/>
      <c r="F4" s="46"/>
    </row>
    <row r="5" spans="2:6" x14ac:dyDescent="0.3">
      <c r="B5" s="45"/>
      <c r="C5" s="184"/>
      <c r="D5" s="183"/>
      <c r="E5" s="183"/>
      <c r="F5" s="46"/>
    </row>
    <row r="6" spans="2:6" ht="23.4" x14ac:dyDescent="0.3">
      <c r="B6" s="45"/>
      <c r="C6" s="185" t="s">
        <v>187</v>
      </c>
      <c r="D6" s="185"/>
      <c r="E6" s="186"/>
      <c r="F6" s="46"/>
    </row>
    <row r="7" spans="2:6" ht="24" customHeight="1" x14ac:dyDescent="0.3">
      <c r="B7" s="45"/>
      <c r="C7" s="185" t="s">
        <v>110</v>
      </c>
      <c r="D7" s="185"/>
      <c r="E7" s="185"/>
      <c r="F7" s="46"/>
    </row>
    <row r="8" spans="2:6" ht="24" customHeight="1" x14ac:dyDescent="0.3">
      <c r="B8" s="45"/>
      <c r="C8" s="185"/>
      <c r="D8" s="185"/>
      <c r="E8" s="185"/>
      <c r="F8" s="46"/>
    </row>
    <row r="9" spans="2:6" ht="15" thickBot="1" x14ac:dyDescent="0.35">
      <c r="B9" s="45"/>
      <c r="C9" s="162"/>
      <c r="D9" s="162"/>
      <c r="E9" s="162"/>
      <c r="F9" s="46"/>
    </row>
    <row r="10" spans="2:6" ht="15" thickBot="1" x14ac:dyDescent="0.35">
      <c r="B10" s="45"/>
      <c r="C10" s="11" t="s">
        <v>111</v>
      </c>
      <c r="D10" s="11" t="s">
        <v>112</v>
      </c>
      <c r="E10" s="171" t="s">
        <v>113</v>
      </c>
      <c r="F10" s="46"/>
    </row>
    <row r="11" spans="2:6" x14ac:dyDescent="0.3">
      <c r="B11" s="45"/>
      <c r="C11" s="156" t="s">
        <v>114</v>
      </c>
      <c r="D11" s="176" t="s">
        <v>37</v>
      </c>
      <c r="E11" s="179">
        <v>291.5</v>
      </c>
      <c r="F11" s="46"/>
    </row>
    <row r="12" spans="2:6" x14ac:dyDescent="0.3">
      <c r="B12" s="45"/>
      <c r="C12" s="156" t="s">
        <v>115</v>
      </c>
      <c r="D12" s="177" t="s">
        <v>39</v>
      </c>
      <c r="E12" s="180">
        <v>165</v>
      </c>
      <c r="F12" s="46"/>
    </row>
    <row r="13" spans="2:6" x14ac:dyDescent="0.3">
      <c r="B13" s="45"/>
      <c r="C13" s="156" t="s">
        <v>116</v>
      </c>
      <c r="D13" s="177" t="s">
        <v>47</v>
      </c>
      <c r="E13" s="180">
        <v>2850</v>
      </c>
      <c r="F13" s="46"/>
    </row>
    <row r="14" spans="2:6" x14ac:dyDescent="0.3">
      <c r="B14" s="45"/>
      <c r="C14" s="156" t="s">
        <v>117</v>
      </c>
      <c r="D14" s="177" t="s">
        <v>49</v>
      </c>
      <c r="E14" s="180">
        <v>600</v>
      </c>
      <c r="F14" s="46"/>
    </row>
    <row r="15" spans="2:6" x14ac:dyDescent="0.3">
      <c r="B15" s="45"/>
      <c r="C15" s="156" t="s">
        <v>78</v>
      </c>
      <c r="D15" s="177" t="s">
        <v>79</v>
      </c>
      <c r="E15" s="180">
        <v>136.94999999999999</v>
      </c>
      <c r="F15" s="46"/>
    </row>
    <row r="16" spans="2:6" x14ac:dyDescent="0.3">
      <c r="B16" s="45"/>
      <c r="C16" s="156" t="s">
        <v>118</v>
      </c>
      <c r="D16" s="177" t="s">
        <v>119</v>
      </c>
      <c r="E16" s="180">
        <v>4595.5</v>
      </c>
      <c r="F16" s="46"/>
    </row>
    <row r="17" spans="2:6" x14ac:dyDescent="0.3">
      <c r="B17" s="45"/>
      <c r="C17" s="156" t="s">
        <v>120</v>
      </c>
      <c r="D17" s="177" t="s">
        <v>121</v>
      </c>
      <c r="E17" s="180">
        <v>7554.95</v>
      </c>
      <c r="F17" s="46"/>
    </row>
    <row r="18" spans="2:6" x14ac:dyDescent="0.3">
      <c r="B18" s="45"/>
      <c r="C18" s="156" t="s">
        <v>122</v>
      </c>
      <c r="D18" s="177" t="s">
        <v>123</v>
      </c>
      <c r="E18" s="180">
        <v>10115.25</v>
      </c>
      <c r="F18" s="46"/>
    </row>
    <row r="19" spans="2:6" x14ac:dyDescent="0.3">
      <c r="B19" s="45"/>
      <c r="C19" s="156" t="s">
        <v>124</v>
      </c>
      <c r="D19" s="177" t="s">
        <v>125</v>
      </c>
      <c r="E19" s="180">
        <v>8</v>
      </c>
      <c r="F19" s="46"/>
    </row>
    <row r="20" spans="2:6" x14ac:dyDescent="0.3">
      <c r="B20" s="45"/>
      <c r="C20" s="156" t="s">
        <v>182</v>
      </c>
      <c r="D20" s="177" t="s">
        <v>181</v>
      </c>
      <c r="E20" s="180">
        <v>1078</v>
      </c>
      <c r="F20" s="46"/>
    </row>
    <row r="21" spans="2:6" x14ac:dyDescent="0.3">
      <c r="B21" s="45"/>
      <c r="C21" s="156" t="s">
        <v>183</v>
      </c>
      <c r="D21" s="177" t="s">
        <v>184</v>
      </c>
      <c r="E21" s="180">
        <v>1129.5</v>
      </c>
      <c r="F21" s="46"/>
    </row>
    <row r="22" spans="2:6" ht="15" thickBot="1" x14ac:dyDescent="0.35">
      <c r="B22" s="45"/>
      <c r="C22" s="172"/>
      <c r="D22" s="178"/>
      <c r="E22" s="181"/>
      <c r="F22" s="46"/>
    </row>
    <row r="23" spans="2:6" ht="15" thickBot="1" x14ac:dyDescent="0.35">
      <c r="B23" s="45"/>
      <c r="C23" s="174" t="s">
        <v>188</v>
      </c>
      <c r="D23" s="175"/>
      <c r="E23" s="182">
        <f>SUM(E11:E22)</f>
        <v>28524.65</v>
      </c>
      <c r="F23" s="46"/>
    </row>
    <row r="24" spans="2:6" x14ac:dyDescent="0.3">
      <c r="B24" s="45"/>
      <c r="C24" s="173"/>
      <c r="D24" s="187"/>
      <c r="E24" s="188"/>
      <c r="F24" s="46"/>
    </row>
    <row r="25" spans="2:6" ht="15" thickBot="1" x14ac:dyDescent="0.35">
      <c r="B25" s="45"/>
      <c r="C25" s="189"/>
      <c r="D25" s="189"/>
      <c r="E25" s="189"/>
      <c r="F25" s="46"/>
    </row>
    <row r="26" spans="2:6" s="65" customFormat="1" ht="13.5" customHeight="1" thickBot="1" x14ac:dyDescent="0.35">
      <c r="B26" s="4"/>
      <c r="C26" s="190" t="s">
        <v>186</v>
      </c>
      <c r="D26" s="191"/>
      <c r="E26" s="182">
        <v>28524.65</v>
      </c>
      <c r="F26" s="6"/>
    </row>
    <row r="27" spans="2:6" s="65" customFormat="1" x14ac:dyDescent="0.3">
      <c r="B27" s="4"/>
      <c r="C27" s="191"/>
      <c r="D27" s="191"/>
      <c r="E27" s="191"/>
      <c r="F27" s="6"/>
    </row>
    <row r="28" spans="2:6" s="65" customFormat="1" ht="15" thickBot="1" x14ac:dyDescent="0.35">
      <c r="B28" s="8"/>
      <c r="C28" s="9"/>
      <c r="D28" s="9"/>
      <c r="E28" s="9"/>
      <c r="F28" s="10"/>
    </row>
    <row r="29" spans="2:6" s="65" customFormat="1" x14ac:dyDescent="0.3"/>
    <row r="30" spans="2:6" s="65" customFormat="1" x14ac:dyDescent="0.3"/>
    <row r="31" spans="2:6" s="65" customFormat="1" x14ac:dyDescent="0.3"/>
    <row r="32" spans="2:6" s="65" customFormat="1" x14ac:dyDescent="0.3"/>
    <row r="33" s="65" customFormat="1" x14ac:dyDescent="0.3"/>
    <row r="34" s="65" customFormat="1" x14ac:dyDescent="0.3"/>
    <row r="35" s="65" customFormat="1" x14ac:dyDescent="0.3"/>
    <row r="36" s="65" customFormat="1" x14ac:dyDescent="0.3"/>
    <row r="37" s="65" customFormat="1" x14ac:dyDescent="0.3"/>
    <row r="38" s="65" customFormat="1" x14ac:dyDescent="0.3"/>
    <row r="39" s="65" customFormat="1" x14ac:dyDescent="0.3"/>
    <row r="40" s="65" customFormat="1" x14ac:dyDescent="0.3"/>
    <row r="41" s="65" customFormat="1" x14ac:dyDescent="0.3"/>
    <row r="42" s="65" customFormat="1" x14ac:dyDescent="0.3"/>
    <row r="43" s="65" customFormat="1" x14ac:dyDescent="0.3"/>
    <row r="44" s="65" customFormat="1" x14ac:dyDescent="0.3"/>
    <row r="45" s="65" customFormat="1" x14ac:dyDescent="0.3"/>
    <row r="46" s="65" customFormat="1" x14ac:dyDescent="0.3"/>
    <row r="47" s="65" customFormat="1" x14ac:dyDescent="0.3"/>
    <row r="48" s="65" customFormat="1" x14ac:dyDescent="0.3"/>
    <row r="49" s="65" customFormat="1" x14ac:dyDescent="0.3"/>
    <row r="50" s="65" customFormat="1" x14ac:dyDescent="0.3"/>
    <row r="51" s="65" customFormat="1" x14ac:dyDescent="0.3"/>
    <row r="52" s="65" customFormat="1" x14ac:dyDescent="0.3"/>
    <row r="53" s="65" customFormat="1" x14ac:dyDescent="0.3"/>
    <row r="54" s="65" customFormat="1" x14ac:dyDescent="0.3"/>
    <row r="55" s="65" customFormat="1" x14ac:dyDescent="0.3"/>
    <row r="56" s="65" customFormat="1" x14ac:dyDescent="0.3"/>
    <row r="57" s="65" customFormat="1" x14ac:dyDescent="0.3"/>
    <row r="58" s="65" customFormat="1" x14ac:dyDescent="0.3"/>
    <row r="59" s="65" customFormat="1" x14ac:dyDescent="0.3"/>
    <row r="60" s="65" customFormat="1" x14ac:dyDescent="0.3"/>
    <row r="61" s="65" customFormat="1" x14ac:dyDescent="0.3"/>
    <row r="62" s="65" customFormat="1" x14ac:dyDescent="0.3"/>
    <row r="63" s="65" customFormat="1" x14ac:dyDescent="0.3"/>
    <row r="64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  <row r="133" s="65" customFormat="1" x14ac:dyDescent="0.3"/>
    <row r="134" s="65" customFormat="1" x14ac:dyDescent="0.3"/>
    <row r="135" s="65" customFormat="1" x14ac:dyDescent="0.3"/>
    <row r="136" s="65" customFormat="1" x14ac:dyDescent="0.3"/>
    <row r="137" s="65" customFormat="1" x14ac:dyDescent="0.3"/>
    <row r="138" s="65" customFormat="1" x14ac:dyDescent="0.3"/>
    <row r="139" s="65" customFormat="1" x14ac:dyDescent="0.3"/>
    <row r="140" s="65" customFormat="1" x14ac:dyDescent="0.3"/>
    <row r="141" s="65" customFormat="1" x14ac:dyDescent="0.3"/>
    <row r="142" s="65" customFormat="1" x14ac:dyDescent="0.3"/>
    <row r="143" s="65" customFormat="1" x14ac:dyDescent="0.3"/>
    <row r="144" s="65" customFormat="1" x14ac:dyDescent="0.3"/>
    <row r="145" s="65" customFormat="1" x14ac:dyDescent="0.3"/>
    <row r="146" s="65" customFormat="1" x14ac:dyDescent="0.3"/>
    <row r="147" s="65" customFormat="1" x14ac:dyDescent="0.3"/>
    <row r="148" s="65" customFormat="1" x14ac:dyDescent="0.3"/>
    <row r="149" s="65" customFormat="1" x14ac:dyDescent="0.3"/>
    <row r="150" s="65" customFormat="1" x14ac:dyDescent="0.3"/>
    <row r="151" s="65" customFormat="1" x14ac:dyDescent="0.3"/>
    <row r="152" s="65" customFormat="1" x14ac:dyDescent="0.3"/>
    <row r="153" s="65" customFormat="1" x14ac:dyDescent="0.3"/>
    <row r="154" s="65" customFormat="1" x14ac:dyDescent="0.3"/>
    <row r="155" s="65" customFormat="1" x14ac:dyDescent="0.3"/>
    <row r="156" s="65" customFormat="1" x14ac:dyDescent="0.3"/>
    <row r="157" s="65" customFormat="1" x14ac:dyDescent="0.3"/>
    <row r="158" s="65" customFormat="1" x14ac:dyDescent="0.3"/>
    <row r="159" s="65" customFormat="1" x14ac:dyDescent="0.3"/>
    <row r="160" s="65" customFormat="1" x14ac:dyDescent="0.3"/>
    <row r="161" s="65" customFormat="1" x14ac:dyDescent="0.3"/>
    <row r="162" s="65" customFormat="1" x14ac:dyDescent="0.3"/>
    <row r="163" s="65" customFormat="1" x14ac:dyDescent="0.3"/>
    <row r="164" s="65" customFormat="1" x14ac:dyDescent="0.3"/>
    <row r="165" s="65" customFormat="1" x14ac:dyDescent="0.3"/>
    <row r="166" s="65" customFormat="1" x14ac:dyDescent="0.3"/>
    <row r="167" s="65" customFormat="1" x14ac:dyDescent="0.3"/>
    <row r="168" s="65" customFormat="1" x14ac:dyDescent="0.3"/>
    <row r="169" s="65" customFormat="1" x14ac:dyDescent="0.3"/>
    <row r="170" s="65" customFormat="1" x14ac:dyDescent="0.3"/>
    <row r="171" s="65" customFormat="1" x14ac:dyDescent="0.3"/>
    <row r="172" s="65" customFormat="1" x14ac:dyDescent="0.3"/>
    <row r="173" s="65" customFormat="1" x14ac:dyDescent="0.3"/>
    <row r="174" s="65" customFormat="1" x14ac:dyDescent="0.3"/>
    <row r="175" s="65" customFormat="1" x14ac:dyDescent="0.3"/>
    <row r="176" s="65" customFormat="1" x14ac:dyDescent="0.3"/>
    <row r="177" s="65" customFormat="1" x14ac:dyDescent="0.3"/>
    <row r="178" s="65" customFormat="1" x14ac:dyDescent="0.3"/>
    <row r="179" s="65" customFormat="1" x14ac:dyDescent="0.3"/>
    <row r="180" s="65" customFormat="1" x14ac:dyDescent="0.3"/>
    <row r="181" s="65" customFormat="1" x14ac:dyDescent="0.3"/>
    <row r="182" s="65" customFormat="1" x14ac:dyDescent="0.3"/>
    <row r="183" s="65" customFormat="1" x14ac:dyDescent="0.3"/>
    <row r="184" s="65" customFormat="1" x14ac:dyDescent="0.3"/>
    <row r="185" s="65" customFormat="1" x14ac:dyDescent="0.3"/>
    <row r="186" s="65" customFormat="1" x14ac:dyDescent="0.3"/>
    <row r="187" s="65" customFormat="1" x14ac:dyDescent="0.3"/>
    <row r="188" s="65" customFormat="1" x14ac:dyDescent="0.3"/>
    <row r="189" s="65" customFormat="1" x14ac:dyDescent="0.3"/>
    <row r="190" s="65" customFormat="1" x14ac:dyDescent="0.3"/>
    <row r="191" s="65" customFormat="1" x14ac:dyDescent="0.3"/>
    <row r="192" s="65" customFormat="1" x14ac:dyDescent="0.3"/>
    <row r="193" s="65" customFormat="1" x14ac:dyDescent="0.3"/>
    <row r="194" s="65" customFormat="1" x14ac:dyDescent="0.3"/>
    <row r="195" s="65" customFormat="1" x14ac:dyDescent="0.3"/>
    <row r="196" s="65" customFormat="1" x14ac:dyDescent="0.3"/>
    <row r="197" s="65" customFormat="1" x14ac:dyDescent="0.3"/>
    <row r="198" s="65" customFormat="1" x14ac:dyDescent="0.3"/>
    <row r="199" s="65" customFormat="1" x14ac:dyDescent="0.3"/>
    <row r="200" s="65" customFormat="1" x14ac:dyDescent="0.3"/>
    <row r="201" s="65" customFormat="1" x14ac:dyDescent="0.3"/>
    <row r="202" s="65" customFormat="1" x14ac:dyDescent="0.3"/>
    <row r="203" s="65" customFormat="1" x14ac:dyDescent="0.3"/>
    <row r="204" s="65" customFormat="1" x14ac:dyDescent="0.3"/>
    <row r="205" s="65" customFormat="1" x14ac:dyDescent="0.3"/>
    <row r="206" s="65" customFormat="1" x14ac:dyDescent="0.3"/>
    <row r="207" s="65" customFormat="1" x14ac:dyDescent="0.3"/>
    <row r="208" s="65" customFormat="1" x14ac:dyDescent="0.3"/>
    <row r="209" s="65" customFormat="1" x14ac:dyDescent="0.3"/>
    <row r="210" s="65" customFormat="1" x14ac:dyDescent="0.3"/>
    <row r="211" s="65" customFormat="1" x14ac:dyDescent="0.3"/>
    <row r="212" s="65" customFormat="1" x14ac:dyDescent="0.3"/>
    <row r="213" s="65" customFormat="1" x14ac:dyDescent="0.3"/>
    <row r="214" s="65" customFormat="1" x14ac:dyDescent="0.3"/>
    <row r="215" s="65" customFormat="1" x14ac:dyDescent="0.3"/>
    <row r="216" s="65" customFormat="1" x14ac:dyDescent="0.3"/>
    <row r="217" s="65" customFormat="1" x14ac:dyDescent="0.3"/>
    <row r="218" s="65" customFormat="1" x14ac:dyDescent="0.3"/>
    <row r="219" s="65" customFormat="1" x14ac:dyDescent="0.3"/>
    <row r="220" s="65" customFormat="1" x14ac:dyDescent="0.3"/>
    <row r="221" s="65" customFormat="1" x14ac:dyDescent="0.3"/>
    <row r="222" s="65" customFormat="1" x14ac:dyDescent="0.3"/>
    <row r="223" s="65" customFormat="1" x14ac:dyDescent="0.3"/>
    <row r="224" s="65" customFormat="1" x14ac:dyDescent="0.3"/>
    <row r="225" s="65" customFormat="1" x14ac:dyDescent="0.3"/>
    <row r="226" s="65" customFormat="1" x14ac:dyDescent="0.3"/>
    <row r="227" s="65" customFormat="1" x14ac:dyDescent="0.3"/>
    <row r="228" s="65" customFormat="1" x14ac:dyDescent="0.3"/>
    <row r="229" s="65" customFormat="1" x14ac:dyDescent="0.3"/>
    <row r="230" s="65" customFormat="1" x14ac:dyDescent="0.3"/>
    <row r="231" s="65" customFormat="1" x14ac:dyDescent="0.3"/>
    <row r="232" s="65" customFormat="1" x14ac:dyDescent="0.3"/>
    <row r="233" s="65" customFormat="1" x14ac:dyDescent="0.3"/>
    <row r="234" s="65" customFormat="1" x14ac:dyDescent="0.3"/>
    <row r="235" s="65" customFormat="1" x14ac:dyDescent="0.3"/>
    <row r="236" s="65" customFormat="1" x14ac:dyDescent="0.3"/>
    <row r="237" s="65" customFormat="1" x14ac:dyDescent="0.3"/>
    <row r="238" s="65" customFormat="1" x14ac:dyDescent="0.3"/>
    <row r="239" s="65" customFormat="1" x14ac:dyDescent="0.3"/>
    <row r="240" s="65" customFormat="1" x14ac:dyDescent="0.3"/>
    <row r="241" s="65" customFormat="1" x14ac:dyDescent="0.3"/>
    <row r="242" s="65" customFormat="1" x14ac:dyDescent="0.3"/>
    <row r="243" s="65" customFormat="1" x14ac:dyDescent="0.3"/>
    <row r="244" s="65" customFormat="1" x14ac:dyDescent="0.3"/>
    <row r="245" s="65" customFormat="1" x14ac:dyDescent="0.3"/>
    <row r="246" s="65" customFormat="1" x14ac:dyDescent="0.3"/>
    <row r="247" s="65" customFormat="1" x14ac:dyDescent="0.3"/>
    <row r="248" s="65" customFormat="1" x14ac:dyDescent="0.3"/>
    <row r="249" s="65" customFormat="1" x14ac:dyDescent="0.3"/>
    <row r="250" s="65" customFormat="1" x14ac:dyDescent="0.3"/>
    <row r="251" s="65" customFormat="1" x14ac:dyDescent="0.3"/>
    <row r="252" s="65" customFormat="1" x14ac:dyDescent="0.3"/>
    <row r="253" s="65" customFormat="1" x14ac:dyDescent="0.3"/>
    <row r="254" s="65" customFormat="1" x14ac:dyDescent="0.3"/>
    <row r="255" s="65" customFormat="1" x14ac:dyDescent="0.3"/>
  </sheetData>
  <mergeCells count="4">
    <mergeCell ref="C8:E8"/>
    <mergeCell ref="C9:E9"/>
    <mergeCell ref="C7:E7"/>
    <mergeCell ref="C6:D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84D2-BF9A-4078-B7DA-06CF4A651AEB}">
  <dimension ref="A1:CN255"/>
  <sheetViews>
    <sheetView showGridLines="0" workbookViewId="0">
      <selection activeCell="L69" sqref="L69"/>
    </sheetView>
  </sheetViews>
  <sheetFormatPr defaultRowHeight="14.4" x14ac:dyDescent="0.3"/>
  <cols>
    <col min="1" max="1" width="8.6640625" style="65"/>
    <col min="3" max="3" width="9.5546875" bestFit="1" customWidth="1"/>
    <col min="8" max="8" width="9.6640625" customWidth="1"/>
    <col min="9" max="9" width="12.109375" customWidth="1"/>
    <col min="12" max="12" width="16.5546875" customWidth="1"/>
    <col min="14" max="92" width="8.6640625" style="65"/>
  </cols>
  <sheetData>
    <row r="1" spans="2:13" s="65" customFormat="1" ht="15" thickBot="1" x14ac:dyDescent="0.35"/>
    <row r="2" spans="2:13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3">
      <c r="B3" s="70"/>
      <c r="M3" s="46"/>
    </row>
    <row r="4" spans="2:13" x14ac:dyDescent="0.3">
      <c r="B4" s="70"/>
      <c r="I4" s="118"/>
      <c r="M4" s="46"/>
    </row>
    <row r="5" spans="2:13" x14ac:dyDescent="0.3">
      <c r="B5" s="70"/>
      <c r="G5" s="164" t="s">
        <v>126</v>
      </c>
      <c r="H5" s="164"/>
      <c r="I5" s="119">
        <v>44256</v>
      </c>
      <c r="J5" s="165" t="s">
        <v>127</v>
      </c>
      <c r="K5" s="165"/>
      <c r="L5" s="165"/>
      <c r="M5" s="46"/>
    </row>
    <row r="6" spans="2:13" x14ac:dyDescent="0.3">
      <c r="B6" s="70"/>
      <c r="I6" s="116"/>
      <c r="J6" s="166" t="s">
        <v>128</v>
      </c>
      <c r="K6" s="166"/>
      <c r="L6" s="166"/>
      <c r="M6" s="46"/>
    </row>
    <row r="7" spans="2:13" x14ac:dyDescent="0.3">
      <c r="B7" s="70"/>
      <c r="G7" s="163" t="s">
        <v>129</v>
      </c>
      <c r="H7" s="163"/>
      <c r="I7" s="119">
        <v>44286</v>
      </c>
      <c r="J7" s="166" t="s">
        <v>130</v>
      </c>
      <c r="K7" s="166"/>
      <c r="L7" s="166"/>
      <c r="M7" s="46"/>
    </row>
    <row r="8" spans="2:13" x14ac:dyDescent="0.3">
      <c r="B8" s="70"/>
      <c r="J8" s="69"/>
      <c r="K8" s="69"/>
      <c r="L8" s="69"/>
      <c r="M8" s="46"/>
    </row>
    <row r="9" spans="2:13" x14ac:dyDescent="0.3">
      <c r="B9" s="70"/>
      <c r="M9" s="46"/>
    </row>
    <row r="10" spans="2:13" x14ac:dyDescent="0.3">
      <c r="B10" s="70"/>
      <c r="M10" s="46"/>
    </row>
    <row r="11" spans="2:13" ht="25.8" x14ac:dyDescent="0.5">
      <c r="B11" s="70"/>
      <c r="C11" s="100" t="s">
        <v>131</v>
      </c>
      <c r="D11" s="101"/>
      <c r="E11" s="101"/>
      <c r="F11" s="101"/>
      <c r="G11" s="101"/>
      <c r="H11" s="101"/>
      <c r="M11" s="46"/>
    </row>
    <row r="12" spans="2:13" x14ac:dyDescent="0.3">
      <c r="B12" s="70"/>
      <c r="M12" s="46"/>
    </row>
    <row r="13" spans="2:13" x14ac:dyDescent="0.3">
      <c r="B13" s="70"/>
      <c r="C13" s="98" t="s">
        <v>132</v>
      </c>
      <c r="D13" s="116" t="s">
        <v>78</v>
      </c>
      <c r="E13" s="116"/>
      <c r="F13" s="98"/>
      <c r="G13" s="98"/>
      <c r="H13" s="98"/>
      <c r="I13" s="98"/>
      <c r="J13" s="98"/>
      <c r="K13" s="98"/>
      <c r="L13" s="98"/>
      <c r="M13" s="46"/>
    </row>
    <row r="14" spans="2:13" x14ac:dyDescent="0.3">
      <c r="B14" s="70"/>
      <c r="C14" s="98"/>
      <c r="D14" s="98"/>
      <c r="E14" s="98"/>
      <c r="F14" s="98"/>
      <c r="G14" s="98"/>
      <c r="M14" s="46"/>
    </row>
    <row r="15" spans="2:13" ht="28.8" x14ac:dyDescent="0.3">
      <c r="B15" s="70"/>
      <c r="C15" s="102" t="s">
        <v>14</v>
      </c>
      <c r="D15" s="102" t="s">
        <v>133</v>
      </c>
      <c r="E15" s="102"/>
      <c r="F15" s="102" t="s">
        <v>134</v>
      </c>
      <c r="G15" s="102"/>
      <c r="H15" s="103" t="s">
        <v>135</v>
      </c>
      <c r="I15" s="102"/>
      <c r="J15" s="104" t="s">
        <v>136</v>
      </c>
      <c r="K15" s="102"/>
      <c r="L15" s="104" t="s">
        <v>137</v>
      </c>
      <c r="M15" s="46"/>
    </row>
    <row r="16" spans="2:13" ht="15" thickBot="1" x14ac:dyDescent="0.35">
      <c r="B16" s="70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46"/>
    </row>
    <row r="17" spans="2:13" x14ac:dyDescent="0.3">
      <c r="B17" s="70"/>
      <c r="C17" s="117">
        <v>44256</v>
      </c>
      <c r="D17" s="116" t="s">
        <v>138</v>
      </c>
      <c r="E17" s="116"/>
      <c r="F17" s="116"/>
      <c r="G17" s="116"/>
      <c r="H17" s="116"/>
      <c r="I17" s="116"/>
      <c r="J17" s="126"/>
      <c r="K17" s="126"/>
      <c r="L17" s="126">
        <v>1506.45</v>
      </c>
      <c r="M17" s="46"/>
    </row>
    <row r="18" spans="2:13" x14ac:dyDescent="0.3">
      <c r="B18" s="70"/>
      <c r="C18" s="117">
        <v>44286</v>
      </c>
      <c r="D18" s="116" t="s">
        <v>139</v>
      </c>
      <c r="E18" s="116"/>
      <c r="F18" s="116"/>
      <c r="G18" s="116"/>
      <c r="H18" s="116"/>
      <c r="I18" s="116"/>
      <c r="J18" s="126">
        <v>1369.5</v>
      </c>
      <c r="K18" s="126"/>
      <c r="L18" s="126"/>
      <c r="M18" s="46"/>
    </row>
    <row r="19" spans="2:13" x14ac:dyDescent="0.3">
      <c r="B19" s="70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46"/>
    </row>
    <row r="20" spans="2:13" x14ac:dyDescent="0.3">
      <c r="B20" s="70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46"/>
    </row>
    <row r="21" spans="2:13" x14ac:dyDescent="0.3">
      <c r="B21" s="70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46"/>
    </row>
    <row r="22" spans="2:13" x14ac:dyDescent="0.3">
      <c r="B22" s="70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46"/>
    </row>
    <row r="23" spans="2:13" x14ac:dyDescent="0.3">
      <c r="B23" s="70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46"/>
    </row>
    <row r="24" spans="2:13" ht="15" thickBot="1" x14ac:dyDescent="0.35">
      <c r="B24" s="70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6"/>
    </row>
    <row r="25" spans="2:13" x14ac:dyDescent="0.3">
      <c r="B25" s="70"/>
      <c r="I25" s="107" t="s">
        <v>140</v>
      </c>
      <c r="J25" s="107"/>
      <c r="K25" s="108" t="s">
        <v>141</v>
      </c>
      <c r="L25" s="126">
        <f>L17-J18</f>
        <v>136.95000000000005</v>
      </c>
      <c r="M25" s="46"/>
    </row>
    <row r="26" spans="2:13" x14ac:dyDescent="0.3">
      <c r="B26" s="70"/>
      <c r="M26" s="46"/>
    </row>
    <row r="27" spans="2:13" x14ac:dyDescent="0.3">
      <c r="B27" s="70"/>
      <c r="C27" s="107" t="s">
        <v>142</v>
      </c>
      <c r="D27" s="107"/>
      <c r="M27" s="46"/>
    </row>
    <row r="28" spans="2:13" x14ac:dyDescent="0.3">
      <c r="B28" s="70"/>
      <c r="C28" s="120" t="s">
        <v>143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12"/>
    </row>
    <row r="29" spans="2:13" x14ac:dyDescent="0.3">
      <c r="B29" s="70"/>
      <c r="C29" s="120" t="s">
        <v>144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12"/>
    </row>
    <row r="30" spans="2:13" x14ac:dyDescent="0.3">
      <c r="B30" s="70"/>
      <c r="C30" s="121" t="s">
        <v>145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12"/>
    </row>
    <row r="31" spans="2:13" x14ac:dyDescent="0.3">
      <c r="B31" s="70"/>
      <c r="C31" s="121" t="s">
        <v>146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12"/>
    </row>
    <row r="32" spans="2:13" x14ac:dyDescent="0.3">
      <c r="B32" s="70"/>
      <c r="C32" s="122" t="s">
        <v>147</v>
      </c>
      <c r="D32" s="123"/>
      <c r="E32" s="123"/>
      <c r="F32" s="124"/>
      <c r="G32" s="124"/>
      <c r="H32" s="116"/>
      <c r="I32" s="116"/>
      <c r="J32" s="116"/>
      <c r="K32" s="116"/>
      <c r="L32" s="116"/>
      <c r="M32" s="46"/>
    </row>
    <row r="33" spans="2:13" x14ac:dyDescent="0.3">
      <c r="B33" s="70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46"/>
    </row>
    <row r="34" spans="2:13" x14ac:dyDescent="0.3">
      <c r="B34" s="70"/>
      <c r="C34" s="109" t="s">
        <v>148</v>
      </c>
      <c r="D34" s="98"/>
      <c r="E34" s="98"/>
      <c r="F34" s="98"/>
      <c r="G34" s="98"/>
      <c r="H34" s="98"/>
      <c r="I34" s="98"/>
      <c r="J34" s="98"/>
      <c r="K34" s="98"/>
      <c r="L34" s="98"/>
      <c r="M34" s="46"/>
    </row>
    <row r="35" spans="2:13" x14ac:dyDescent="0.3">
      <c r="B35" s="70"/>
      <c r="C35" s="109" t="s">
        <v>149</v>
      </c>
      <c r="D35" s="98"/>
      <c r="E35" s="98"/>
      <c r="F35" s="98"/>
      <c r="G35" s="98"/>
      <c r="H35" s="98"/>
      <c r="I35" s="98"/>
      <c r="J35" s="98"/>
      <c r="K35" s="98"/>
      <c r="L35" s="98"/>
      <c r="M35" s="46"/>
    </row>
    <row r="36" spans="2:13" x14ac:dyDescent="0.3">
      <c r="B36" s="70"/>
      <c r="C36" s="109"/>
      <c r="D36" s="98"/>
      <c r="E36" s="98"/>
      <c r="F36" s="98"/>
      <c r="G36" s="98"/>
      <c r="H36" s="98"/>
      <c r="I36" s="98"/>
      <c r="J36" s="98"/>
      <c r="K36" s="98"/>
      <c r="L36" s="98"/>
      <c r="M36" s="46"/>
    </row>
    <row r="37" spans="2:13" x14ac:dyDescent="0.3">
      <c r="B37" s="70"/>
      <c r="M37" s="46"/>
    </row>
    <row r="38" spans="2:13" ht="26.4" thickBot="1" x14ac:dyDescent="0.55000000000000004">
      <c r="B38" s="70"/>
      <c r="C38" s="100" t="s">
        <v>150</v>
      </c>
      <c r="D38" s="101"/>
      <c r="E38" s="101"/>
      <c r="F38" s="101"/>
      <c r="H38" s="105"/>
      <c r="I38" s="105"/>
      <c r="J38" s="105"/>
      <c r="K38" s="105"/>
      <c r="L38" s="105"/>
      <c r="M38" s="46"/>
    </row>
    <row r="39" spans="2:13" x14ac:dyDescent="0.3">
      <c r="B39" s="70"/>
      <c r="M39" s="46"/>
    </row>
    <row r="40" spans="2:13" x14ac:dyDescent="0.3">
      <c r="B40" s="70"/>
      <c r="G40" s="102"/>
      <c r="H40" s="102" t="s">
        <v>151</v>
      </c>
      <c r="I40" s="102"/>
      <c r="J40" s="102" t="s">
        <v>152</v>
      </c>
      <c r="K40" s="167" t="s">
        <v>153</v>
      </c>
      <c r="L40" s="167"/>
      <c r="M40" s="46"/>
    </row>
    <row r="41" spans="2:13" x14ac:dyDescent="0.3">
      <c r="B41" s="70"/>
      <c r="G41" s="98"/>
      <c r="H41" s="98"/>
      <c r="I41" s="98"/>
      <c r="J41" s="98"/>
      <c r="K41" s="98"/>
      <c r="L41" s="98"/>
      <c r="M41" s="46"/>
    </row>
    <row r="42" spans="2:13" ht="15" thickBot="1" x14ac:dyDescent="0.35">
      <c r="B42" s="70"/>
      <c r="G42" s="98"/>
      <c r="H42" s="130">
        <f>L25</f>
        <v>136.95000000000005</v>
      </c>
      <c r="I42" s="130"/>
      <c r="J42" s="130"/>
      <c r="K42" s="130"/>
      <c r="L42" s="130">
        <f>H42</f>
        <v>136.95000000000005</v>
      </c>
      <c r="M42" s="46"/>
    </row>
    <row r="43" spans="2:13" x14ac:dyDescent="0.3">
      <c r="B43" s="70"/>
      <c r="C43" s="110" t="s">
        <v>154</v>
      </c>
      <c r="D43" s="109" t="s">
        <v>155</v>
      </c>
      <c r="E43" s="109"/>
      <c r="F43" s="109"/>
      <c r="G43" s="109"/>
      <c r="M43" s="46"/>
    </row>
    <row r="44" spans="2:13" x14ac:dyDescent="0.3">
      <c r="B44" s="70"/>
      <c r="C44" s="110" t="s">
        <v>156</v>
      </c>
      <c r="D44" s="109" t="s">
        <v>157</v>
      </c>
      <c r="E44" s="109"/>
      <c r="F44" s="109"/>
      <c r="G44" s="109"/>
      <c r="H44" s="163" t="s">
        <v>158</v>
      </c>
      <c r="I44" s="163"/>
      <c r="J44" s="98"/>
      <c r="K44" s="98"/>
      <c r="L44" s="98"/>
      <c r="M44" s="46"/>
    </row>
    <row r="45" spans="2:13" ht="15" thickBot="1" x14ac:dyDescent="0.35">
      <c r="B45" s="70"/>
      <c r="C45" s="109"/>
      <c r="D45" s="109" t="s">
        <v>159</v>
      </c>
      <c r="E45" s="109"/>
      <c r="J45" s="106"/>
      <c r="K45" s="106"/>
      <c r="L45" s="106"/>
      <c r="M45" s="46"/>
    </row>
    <row r="46" spans="2:13" x14ac:dyDescent="0.3">
      <c r="B46" s="70"/>
      <c r="C46" s="111"/>
      <c r="D46" t="s">
        <v>130</v>
      </c>
      <c r="H46" s="163" t="s">
        <v>160</v>
      </c>
      <c r="I46" s="163"/>
      <c r="J46" s="116" t="str">
        <f>D13</f>
        <v>P &amp; K Pty Ltd</v>
      </c>
      <c r="K46" s="98"/>
      <c r="L46" s="98"/>
      <c r="M46" s="46"/>
    </row>
    <row r="47" spans="2:13" x14ac:dyDescent="0.3">
      <c r="B47" s="70"/>
      <c r="C47" s="111"/>
      <c r="H47" s="99"/>
      <c r="I47" s="99"/>
      <c r="J47" s="98"/>
      <c r="K47" s="98"/>
      <c r="L47" s="98"/>
      <c r="M47" s="46"/>
    </row>
    <row r="48" spans="2:13" x14ac:dyDescent="0.3">
      <c r="B48" s="70"/>
      <c r="M48" s="46"/>
    </row>
    <row r="49" spans="2:13" ht="15" thickBot="1" x14ac:dyDescent="0.35">
      <c r="B49" s="71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47"/>
    </row>
    <row r="50" spans="2:13" s="65" customFormat="1" x14ac:dyDescent="0.3"/>
    <row r="51" spans="2:13" s="65" customFormat="1" x14ac:dyDescent="0.3"/>
    <row r="52" spans="2:13" s="65" customFormat="1" x14ac:dyDescent="0.3"/>
    <row r="53" spans="2:13" s="65" customFormat="1" x14ac:dyDescent="0.3"/>
    <row r="54" spans="2:13" s="65" customFormat="1" x14ac:dyDescent="0.3"/>
    <row r="55" spans="2:13" s="65" customFormat="1" x14ac:dyDescent="0.3"/>
    <row r="56" spans="2:13" s="65" customFormat="1" x14ac:dyDescent="0.3"/>
    <row r="57" spans="2:13" s="65" customFormat="1" x14ac:dyDescent="0.3"/>
    <row r="58" spans="2:13" s="65" customFormat="1" x14ac:dyDescent="0.3"/>
    <row r="59" spans="2:13" s="65" customFormat="1" x14ac:dyDescent="0.3"/>
    <row r="60" spans="2:13" s="65" customFormat="1" x14ac:dyDescent="0.3"/>
    <row r="61" spans="2:13" s="65" customFormat="1" x14ac:dyDescent="0.3"/>
    <row r="62" spans="2:13" s="65" customFormat="1" x14ac:dyDescent="0.3"/>
    <row r="63" spans="2:13" s="65" customFormat="1" x14ac:dyDescent="0.3"/>
    <row r="64" spans="2:13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  <row r="133" s="65" customFormat="1" x14ac:dyDescent="0.3"/>
    <row r="134" s="65" customFormat="1" x14ac:dyDescent="0.3"/>
    <row r="135" s="65" customFormat="1" x14ac:dyDescent="0.3"/>
    <row r="136" s="65" customFormat="1" x14ac:dyDescent="0.3"/>
    <row r="137" s="65" customFormat="1" x14ac:dyDescent="0.3"/>
    <row r="138" s="65" customFormat="1" x14ac:dyDescent="0.3"/>
    <row r="139" s="65" customFormat="1" x14ac:dyDescent="0.3"/>
    <row r="140" s="65" customFormat="1" x14ac:dyDescent="0.3"/>
    <row r="141" s="65" customFormat="1" x14ac:dyDescent="0.3"/>
    <row r="142" s="65" customFormat="1" x14ac:dyDescent="0.3"/>
    <row r="143" s="65" customFormat="1" x14ac:dyDescent="0.3"/>
    <row r="144" s="65" customFormat="1" x14ac:dyDescent="0.3"/>
    <row r="145" s="65" customFormat="1" x14ac:dyDescent="0.3"/>
    <row r="146" s="65" customFormat="1" x14ac:dyDescent="0.3"/>
    <row r="147" s="65" customFormat="1" x14ac:dyDescent="0.3"/>
    <row r="148" s="65" customFormat="1" x14ac:dyDescent="0.3"/>
    <row r="149" s="65" customFormat="1" x14ac:dyDescent="0.3"/>
    <row r="150" s="65" customFormat="1" x14ac:dyDescent="0.3"/>
    <row r="151" s="65" customFormat="1" x14ac:dyDescent="0.3"/>
    <row r="152" s="65" customFormat="1" x14ac:dyDescent="0.3"/>
    <row r="153" s="65" customFormat="1" x14ac:dyDescent="0.3"/>
    <row r="154" s="65" customFormat="1" x14ac:dyDescent="0.3"/>
    <row r="155" s="65" customFormat="1" x14ac:dyDescent="0.3"/>
    <row r="156" s="65" customFormat="1" x14ac:dyDescent="0.3"/>
    <row r="157" s="65" customFormat="1" x14ac:dyDescent="0.3"/>
    <row r="158" s="65" customFormat="1" x14ac:dyDescent="0.3"/>
    <row r="159" s="65" customFormat="1" x14ac:dyDescent="0.3"/>
    <row r="160" s="65" customFormat="1" x14ac:dyDescent="0.3"/>
    <row r="161" s="65" customFormat="1" x14ac:dyDescent="0.3"/>
    <row r="162" s="65" customFormat="1" x14ac:dyDescent="0.3"/>
    <row r="163" s="65" customFormat="1" x14ac:dyDescent="0.3"/>
    <row r="164" s="65" customFormat="1" x14ac:dyDescent="0.3"/>
    <row r="165" s="65" customFormat="1" x14ac:dyDescent="0.3"/>
    <row r="166" s="65" customFormat="1" x14ac:dyDescent="0.3"/>
    <row r="167" s="65" customFormat="1" x14ac:dyDescent="0.3"/>
    <row r="168" s="65" customFormat="1" x14ac:dyDescent="0.3"/>
    <row r="169" s="65" customFormat="1" x14ac:dyDescent="0.3"/>
    <row r="170" s="65" customFormat="1" x14ac:dyDescent="0.3"/>
    <row r="171" s="65" customFormat="1" x14ac:dyDescent="0.3"/>
    <row r="172" s="65" customFormat="1" x14ac:dyDescent="0.3"/>
    <row r="173" s="65" customFormat="1" x14ac:dyDescent="0.3"/>
    <row r="174" s="65" customFormat="1" x14ac:dyDescent="0.3"/>
    <row r="175" s="65" customFormat="1" x14ac:dyDescent="0.3"/>
    <row r="176" s="65" customFormat="1" x14ac:dyDescent="0.3"/>
    <row r="177" s="65" customFormat="1" x14ac:dyDescent="0.3"/>
    <row r="178" s="65" customFormat="1" x14ac:dyDescent="0.3"/>
    <row r="179" s="65" customFormat="1" x14ac:dyDescent="0.3"/>
    <row r="180" s="65" customFormat="1" x14ac:dyDescent="0.3"/>
    <row r="181" s="65" customFormat="1" x14ac:dyDescent="0.3"/>
    <row r="182" s="65" customFormat="1" x14ac:dyDescent="0.3"/>
    <row r="183" s="65" customFormat="1" x14ac:dyDescent="0.3"/>
    <row r="184" s="65" customFormat="1" x14ac:dyDescent="0.3"/>
    <row r="185" s="65" customFormat="1" x14ac:dyDescent="0.3"/>
    <row r="186" s="65" customFormat="1" x14ac:dyDescent="0.3"/>
    <row r="187" s="65" customFormat="1" x14ac:dyDescent="0.3"/>
    <row r="188" s="65" customFormat="1" x14ac:dyDescent="0.3"/>
    <row r="189" s="65" customFormat="1" x14ac:dyDescent="0.3"/>
    <row r="190" s="65" customFormat="1" x14ac:dyDescent="0.3"/>
    <row r="191" s="65" customFormat="1" x14ac:dyDescent="0.3"/>
    <row r="192" s="65" customFormat="1" x14ac:dyDescent="0.3"/>
    <row r="193" s="65" customFormat="1" x14ac:dyDescent="0.3"/>
    <row r="194" s="65" customFormat="1" x14ac:dyDescent="0.3"/>
    <row r="195" s="65" customFormat="1" x14ac:dyDescent="0.3"/>
    <row r="196" s="65" customFormat="1" x14ac:dyDescent="0.3"/>
    <row r="197" s="65" customFormat="1" x14ac:dyDescent="0.3"/>
    <row r="198" s="65" customFormat="1" x14ac:dyDescent="0.3"/>
    <row r="199" s="65" customFormat="1" x14ac:dyDescent="0.3"/>
    <row r="200" s="65" customFormat="1" x14ac:dyDescent="0.3"/>
    <row r="201" s="65" customFormat="1" x14ac:dyDescent="0.3"/>
    <row r="202" s="65" customFormat="1" x14ac:dyDescent="0.3"/>
    <row r="203" s="65" customFormat="1" x14ac:dyDescent="0.3"/>
    <row r="204" s="65" customFormat="1" x14ac:dyDescent="0.3"/>
    <row r="205" s="65" customFormat="1" x14ac:dyDescent="0.3"/>
    <row r="206" s="65" customFormat="1" x14ac:dyDescent="0.3"/>
    <row r="207" s="65" customFormat="1" x14ac:dyDescent="0.3"/>
    <row r="208" s="65" customFormat="1" x14ac:dyDescent="0.3"/>
    <row r="209" s="65" customFormat="1" x14ac:dyDescent="0.3"/>
    <row r="210" s="65" customFormat="1" x14ac:dyDescent="0.3"/>
    <row r="211" s="65" customFormat="1" x14ac:dyDescent="0.3"/>
    <row r="212" s="65" customFormat="1" x14ac:dyDescent="0.3"/>
    <row r="213" s="65" customFormat="1" x14ac:dyDescent="0.3"/>
    <row r="214" s="65" customFormat="1" x14ac:dyDescent="0.3"/>
    <row r="215" s="65" customFormat="1" x14ac:dyDescent="0.3"/>
    <row r="216" s="65" customFormat="1" x14ac:dyDescent="0.3"/>
    <row r="217" s="65" customFormat="1" x14ac:dyDescent="0.3"/>
    <row r="218" s="65" customFormat="1" x14ac:dyDescent="0.3"/>
    <row r="219" s="65" customFormat="1" x14ac:dyDescent="0.3"/>
    <row r="220" s="65" customFormat="1" x14ac:dyDescent="0.3"/>
    <row r="221" s="65" customFormat="1" x14ac:dyDescent="0.3"/>
    <row r="222" s="65" customFormat="1" x14ac:dyDescent="0.3"/>
    <row r="223" s="65" customFormat="1" x14ac:dyDescent="0.3"/>
    <row r="224" s="65" customFormat="1" x14ac:dyDescent="0.3"/>
    <row r="225" s="65" customFormat="1" x14ac:dyDescent="0.3"/>
    <row r="226" s="65" customFormat="1" x14ac:dyDescent="0.3"/>
    <row r="227" s="65" customFormat="1" x14ac:dyDescent="0.3"/>
    <row r="228" s="65" customFormat="1" x14ac:dyDescent="0.3"/>
    <row r="229" s="65" customFormat="1" x14ac:dyDescent="0.3"/>
    <row r="230" s="65" customFormat="1" x14ac:dyDescent="0.3"/>
    <row r="231" s="65" customFormat="1" x14ac:dyDescent="0.3"/>
    <row r="232" s="65" customFormat="1" x14ac:dyDescent="0.3"/>
    <row r="233" s="65" customFormat="1" x14ac:dyDescent="0.3"/>
    <row r="234" s="65" customFormat="1" x14ac:dyDescent="0.3"/>
    <row r="235" s="65" customFormat="1" x14ac:dyDescent="0.3"/>
    <row r="236" s="65" customFormat="1" x14ac:dyDescent="0.3"/>
    <row r="237" s="65" customFormat="1" x14ac:dyDescent="0.3"/>
    <row r="238" s="65" customFormat="1" x14ac:dyDescent="0.3"/>
    <row r="239" s="65" customFormat="1" x14ac:dyDescent="0.3"/>
    <row r="240" s="65" customFormat="1" x14ac:dyDescent="0.3"/>
    <row r="241" s="65" customFormat="1" x14ac:dyDescent="0.3"/>
    <row r="242" s="65" customFormat="1" x14ac:dyDescent="0.3"/>
    <row r="243" s="65" customFormat="1" x14ac:dyDescent="0.3"/>
    <row r="244" s="65" customFormat="1" x14ac:dyDescent="0.3"/>
    <row r="245" s="65" customFormat="1" x14ac:dyDescent="0.3"/>
    <row r="246" s="65" customFormat="1" x14ac:dyDescent="0.3"/>
    <row r="247" s="65" customFormat="1" x14ac:dyDescent="0.3"/>
    <row r="248" s="65" customFormat="1" x14ac:dyDescent="0.3"/>
    <row r="249" s="65" customFormat="1" x14ac:dyDescent="0.3"/>
    <row r="250" s="65" customFormat="1" x14ac:dyDescent="0.3"/>
    <row r="251" s="65" customFormat="1" x14ac:dyDescent="0.3"/>
    <row r="252" s="65" customFormat="1" x14ac:dyDescent="0.3"/>
    <row r="253" s="65" customFormat="1" x14ac:dyDescent="0.3"/>
    <row r="254" s="65" customFormat="1" x14ac:dyDescent="0.3"/>
    <row r="255" s="65" customFormat="1" x14ac:dyDescent="0.3"/>
  </sheetData>
  <mergeCells count="8">
    <mergeCell ref="H44:I44"/>
    <mergeCell ref="H46:I46"/>
    <mergeCell ref="G5:H5"/>
    <mergeCell ref="J5:L5"/>
    <mergeCell ref="J6:L6"/>
    <mergeCell ref="G7:H7"/>
    <mergeCell ref="J7:L7"/>
    <mergeCell ref="K40:L40"/>
  </mergeCells>
  <hyperlinks>
    <hyperlink ref="C29" r:id="rId1" display="mailto:accounts@melsmakeup.com.au" xr:uid="{14BD55AF-2A7F-45B0-ABB9-72370DDDF6C0}"/>
  </hyperlinks>
  <pageMargins left="0.7" right="0.7" top="0.75" bottom="0.75" header="0.3" footer="0.3"/>
  <ignoredErrors>
    <ignoredError sqref="L25 L42 H42 J4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1FE6-FC91-4848-9807-883DC3E5A20C}">
  <dimension ref="A1:CN255"/>
  <sheetViews>
    <sheetView showGridLines="0" workbookViewId="0">
      <selection activeCell="C35" sqref="C35"/>
    </sheetView>
  </sheetViews>
  <sheetFormatPr defaultRowHeight="14.4" x14ac:dyDescent="0.3"/>
  <cols>
    <col min="1" max="1" width="8.6640625" style="65"/>
    <col min="3" max="3" width="10.44140625" bestFit="1" customWidth="1"/>
    <col min="8" max="8" width="9.6640625" customWidth="1"/>
    <col min="9" max="9" width="12.109375" customWidth="1"/>
    <col min="10" max="10" width="10.5546875" bestFit="1" customWidth="1"/>
    <col min="12" max="12" width="16.5546875" customWidth="1"/>
    <col min="14" max="92" width="8.6640625" style="65"/>
  </cols>
  <sheetData>
    <row r="1" spans="2:13" s="65" customFormat="1" ht="15" thickBot="1" x14ac:dyDescent="0.35"/>
    <row r="2" spans="2:13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3">
      <c r="B3" s="70"/>
      <c r="M3" s="46"/>
    </row>
    <row r="4" spans="2:13" x14ac:dyDescent="0.3">
      <c r="B4" s="70"/>
      <c r="I4" s="118"/>
      <c r="M4" s="46"/>
    </row>
    <row r="5" spans="2:13" x14ac:dyDescent="0.3">
      <c r="B5" s="70"/>
      <c r="G5" s="164" t="s">
        <v>126</v>
      </c>
      <c r="H5" s="164"/>
      <c r="I5" s="119">
        <v>44256</v>
      </c>
      <c r="J5" s="165" t="s">
        <v>127</v>
      </c>
      <c r="K5" s="165"/>
      <c r="L5" s="165"/>
      <c r="M5" s="46"/>
    </row>
    <row r="6" spans="2:13" x14ac:dyDescent="0.3">
      <c r="B6" s="70"/>
      <c r="I6" s="116"/>
      <c r="J6" s="166" t="s">
        <v>128</v>
      </c>
      <c r="K6" s="166"/>
      <c r="L6" s="166"/>
      <c r="M6" s="46"/>
    </row>
    <row r="7" spans="2:13" x14ac:dyDescent="0.3">
      <c r="B7" s="70"/>
      <c r="G7" s="163" t="s">
        <v>129</v>
      </c>
      <c r="H7" s="163"/>
      <c r="I7" s="119">
        <v>44286</v>
      </c>
      <c r="J7" s="166" t="s">
        <v>130</v>
      </c>
      <c r="K7" s="166"/>
      <c r="L7" s="166"/>
      <c r="M7" s="46"/>
    </row>
    <row r="8" spans="2:13" x14ac:dyDescent="0.3">
      <c r="B8" s="70"/>
      <c r="J8" s="69"/>
      <c r="K8" s="69"/>
      <c r="L8" s="69"/>
      <c r="M8" s="46"/>
    </row>
    <row r="9" spans="2:13" x14ac:dyDescent="0.3">
      <c r="B9" s="70"/>
      <c r="M9" s="46"/>
    </row>
    <row r="10" spans="2:13" x14ac:dyDescent="0.3">
      <c r="B10" s="70"/>
      <c r="M10" s="46"/>
    </row>
    <row r="11" spans="2:13" ht="25.8" x14ac:dyDescent="0.5">
      <c r="B11" s="70"/>
      <c r="C11" s="100" t="s">
        <v>131</v>
      </c>
      <c r="D11" s="101"/>
      <c r="E11" s="101"/>
      <c r="F11" s="101"/>
      <c r="G11" s="101"/>
      <c r="H11" s="101"/>
      <c r="M11" s="46"/>
    </row>
    <row r="12" spans="2:13" x14ac:dyDescent="0.3">
      <c r="B12" s="70"/>
      <c r="M12" s="46"/>
    </row>
    <row r="13" spans="2:13" x14ac:dyDescent="0.3">
      <c r="B13" s="70"/>
      <c r="C13" s="98" t="s">
        <v>132</v>
      </c>
      <c r="D13" s="116" t="s">
        <v>161</v>
      </c>
      <c r="E13" s="116"/>
      <c r="F13" s="98"/>
      <c r="G13" s="98"/>
      <c r="H13" s="98"/>
      <c r="I13" s="98"/>
      <c r="J13" s="98"/>
      <c r="K13" s="98"/>
      <c r="L13" s="98"/>
      <c r="M13" s="46"/>
    </row>
    <row r="14" spans="2:13" x14ac:dyDescent="0.3">
      <c r="B14" s="70"/>
      <c r="C14" s="98"/>
      <c r="D14" s="98"/>
      <c r="E14" s="98"/>
      <c r="F14" s="98"/>
      <c r="G14" s="98"/>
      <c r="M14" s="46"/>
    </row>
    <row r="15" spans="2:13" ht="28.8" x14ac:dyDescent="0.3">
      <c r="B15" s="70"/>
      <c r="C15" s="102" t="s">
        <v>14</v>
      </c>
      <c r="D15" s="102" t="s">
        <v>133</v>
      </c>
      <c r="E15" s="102"/>
      <c r="F15" s="102" t="s">
        <v>134</v>
      </c>
      <c r="G15" s="102"/>
      <c r="H15" s="103" t="s">
        <v>135</v>
      </c>
      <c r="I15" s="102"/>
      <c r="J15" s="104" t="s">
        <v>136</v>
      </c>
      <c r="K15" s="102"/>
      <c r="L15" s="104" t="s">
        <v>137</v>
      </c>
      <c r="M15" s="46"/>
    </row>
    <row r="16" spans="2:13" ht="15" thickBot="1" x14ac:dyDescent="0.35">
      <c r="B16" s="70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46"/>
    </row>
    <row r="17" spans="2:13" x14ac:dyDescent="0.3">
      <c r="B17" s="70"/>
      <c r="C17" s="125">
        <v>44256</v>
      </c>
      <c r="D17" s="116" t="s">
        <v>138</v>
      </c>
      <c r="E17" s="116"/>
      <c r="F17" s="116"/>
      <c r="G17" s="116"/>
      <c r="H17" s="116"/>
      <c r="I17" s="116"/>
      <c r="J17" s="116"/>
      <c r="K17" s="116"/>
      <c r="L17" s="126">
        <v>2850</v>
      </c>
      <c r="M17" s="46"/>
    </row>
    <row r="18" spans="2:13" x14ac:dyDescent="0.3">
      <c r="B18" s="70"/>
      <c r="C18" s="125">
        <v>44267</v>
      </c>
      <c r="D18" s="116" t="s">
        <v>162</v>
      </c>
      <c r="E18" s="116"/>
      <c r="F18" s="116"/>
      <c r="G18" s="116"/>
      <c r="H18" s="126">
        <v>-142.5</v>
      </c>
      <c r="I18" s="126"/>
      <c r="J18" s="129"/>
      <c r="K18" s="116"/>
      <c r="L18" s="126">
        <f>L17+H18</f>
        <v>2707.5</v>
      </c>
      <c r="M18" s="46"/>
    </row>
    <row r="19" spans="2:13" x14ac:dyDescent="0.3">
      <c r="B19" s="70"/>
      <c r="C19" s="125">
        <v>44267</v>
      </c>
      <c r="D19" s="116" t="s">
        <v>163</v>
      </c>
      <c r="E19" s="116"/>
      <c r="F19" s="116"/>
      <c r="G19" s="116"/>
      <c r="H19" s="126"/>
      <c r="I19" s="126"/>
      <c r="J19" s="126">
        <v>-2707.5</v>
      </c>
      <c r="K19" s="116"/>
      <c r="L19" s="126">
        <v>0</v>
      </c>
      <c r="M19" s="46"/>
    </row>
    <row r="20" spans="2:13" x14ac:dyDescent="0.3">
      <c r="B20" s="70"/>
      <c r="C20" s="125">
        <v>44273</v>
      </c>
      <c r="D20" s="116" t="s">
        <v>164</v>
      </c>
      <c r="E20" s="116"/>
      <c r="F20" s="116"/>
      <c r="G20" s="116"/>
      <c r="H20" s="126">
        <v>2707.5</v>
      </c>
      <c r="I20" s="127"/>
      <c r="J20" s="126"/>
      <c r="K20" s="98"/>
      <c r="L20" s="126">
        <f>L19+H20</f>
        <v>2707.5</v>
      </c>
      <c r="M20" s="46"/>
    </row>
    <row r="21" spans="2:13" x14ac:dyDescent="0.3">
      <c r="B21" s="70"/>
      <c r="C21" s="125">
        <v>44273</v>
      </c>
      <c r="D21" s="116" t="s">
        <v>165</v>
      </c>
      <c r="E21" s="116"/>
      <c r="F21" s="116"/>
      <c r="G21" s="116"/>
      <c r="H21" s="126">
        <v>142.5</v>
      </c>
      <c r="I21" s="127"/>
      <c r="J21" s="126"/>
      <c r="K21" s="98"/>
      <c r="L21" s="126">
        <f>L20+H21</f>
        <v>2850</v>
      </c>
      <c r="M21" s="46"/>
    </row>
    <row r="22" spans="2:13" x14ac:dyDescent="0.3">
      <c r="B22" s="70"/>
      <c r="C22" s="98"/>
      <c r="D22" s="98"/>
      <c r="E22" s="98"/>
      <c r="F22" s="98"/>
      <c r="G22" s="98"/>
      <c r="H22" s="127"/>
      <c r="I22" s="127"/>
      <c r="J22" s="126"/>
      <c r="K22" s="98"/>
      <c r="L22" s="127"/>
      <c r="M22" s="46"/>
    </row>
    <row r="23" spans="2:13" x14ac:dyDescent="0.3">
      <c r="B23" s="70"/>
      <c r="C23" s="98"/>
      <c r="D23" s="98"/>
      <c r="E23" s="98"/>
      <c r="F23" s="98"/>
      <c r="G23" s="98"/>
      <c r="H23" s="127"/>
      <c r="I23" s="127"/>
      <c r="J23" s="127"/>
      <c r="K23" s="98"/>
      <c r="L23" s="127"/>
      <c r="M23" s="46"/>
    </row>
    <row r="24" spans="2:13" ht="15" thickBot="1" x14ac:dyDescent="0.35">
      <c r="B24" s="70"/>
      <c r="C24" s="106"/>
      <c r="D24" s="106"/>
      <c r="E24" s="106"/>
      <c r="F24" s="106"/>
      <c r="G24" s="106"/>
      <c r="H24" s="128"/>
      <c r="I24" s="128"/>
      <c r="J24" s="128"/>
      <c r="K24" s="106"/>
      <c r="L24" s="128"/>
      <c r="M24" s="46"/>
    </row>
    <row r="25" spans="2:13" x14ac:dyDescent="0.3">
      <c r="B25" s="70"/>
      <c r="I25" s="107" t="s">
        <v>140</v>
      </c>
      <c r="J25" s="107"/>
      <c r="K25" s="108" t="s">
        <v>141</v>
      </c>
      <c r="L25" s="126">
        <v>2850</v>
      </c>
      <c r="M25" s="46"/>
    </row>
    <row r="26" spans="2:13" x14ac:dyDescent="0.3">
      <c r="B26" s="70"/>
      <c r="L26" s="129"/>
      <c r="M26" s="46"/>
    </row>
    <row r="27" spans="2:13" x14ac:dyDescent="0.3">
      <c r="B27" s="70"/>
      <c r="C27" s="107" t="s">
        <v>142</v>
      </c>
      <c r="D27" s="107"/>
      <c r="M27" s="46"/>
    </row>
    <row r="28" spans="2:13" x14ac:dyDescent="0.3">
      <c r="B28" s="70"/>
      <c r="C28" s="120" t="s">
        <v>143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12"/>
    </row>
    <row r="29" spans="2:13" x14ac:dyDescent="0.3">
      <c r="B29" s="70"/>
      <c r="C29" s="120" t="s">
        <v>144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12"/>
    </row>
    <row r="30" spans="2:13" x14ac:dyDescent="0.3">
      <c r="B30" s="70"/>
      <c r="C30" s="121" t="s">
        <v>145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12"/>
    </row>
    <row r="31" spans="2:13" x14ac:dyDescent="0.3">
      <c r="B31" s="70"/>
      <c r="C31" s="121" t="s">
        <v>146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12"/>
    </row>
    <row r="32" spans="2:13" x14ac:dyDescent="0.3">
      <c r="B32" s="70"/>
      <c r="C32" s="122" t="s">
        <v>147</v>
      </c>
      <c r="D32" s="123"/>
      <c r="E32" s="123"/>
      <c r="F32" s="124"/>
      <c r="G32" s="124"/>
      <c r="H32" s="116"/>
      <c r="I32" s="116"/>
      <c r="J32" s="116"/>
      <c r="K32" s="116"/>
      <c r="L32" s="116"/>
      <c r="M32" s="46"/>
    </row>
    <row r="33" spans="2:13" x14ac:dyDescent="0.3">
      <c r="B33" s="70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46"/>
    </row>
    <row r="34" spans="2:13" x14ac:dyDescent="0.3">
      <c r="B34" s="70"/>
      <c r="C34" s="109" t="s">
        <v>148</v>
      </c>
      <c r="D34" s="98"/>
      <c r="E34" s="98"/>
      <c r="F34" s="98"/>
      <c r="G34" s="98"/>
      <c r="H34" s="98"/>
      <c r="I34" s="98"/>
      <c r="J34" s="98"/>
      <c r="K34" s="98"/>
      <c r="L34" s="98"/>
      <c r="M34" s="46"/>
    </row>
    <row r="35" spans="2:13" x14ac:dyDescent="0.3">
      <c r="B35" s="70"/>
      <c r="C35" s="109" t="s">
        <v>149</v>
      </c>
      <c r="D35" s="98"/>
      <c r="E35" s="98"/>
      <c r="F35" s="98"/>
      <c r="G35" s="98"/>
      <c r="H35" s="98"/>
      <c r="I35" s="98"/>
      <c r="J35" s="98"/>
      <c r="K35" s="98"/>
      <c r="L35" s="98"/>
      <c r="M35" s="46"/>
    </row>
    <row r="36" spans="2:13" x14ac:dyDescent="0.3">
      <c r="B36" s="70"/>
      <c r="C36" s="109"/>
      <c r="D36" s="98"/>
      <c r="E36" s="98"/>
      <c r="F36" s="98"/>
      <c r="G36" s="98"/>
      <c r="H36" s="98"/>
      <c r="I36" s="98"/>
      <c r="J36" s="98"/>
      <c r="K36" s="98"/>
      <c r="L36" s="98"/>
      <c r="M36" s="46"/>
    </row>
    <row r="37" spans="2:13" x14ac:dyDescent="0.3">
      <c r="B37" s="70"/>
      <c r="M37" s="46"/>
    </row>
    <row r="38" spans="2:13" ht="26.4" thickBot="1" x14ac:dyDescent="0.55000000000000004">
      <c r="B38" s="70"/>
      <c r="C38" s="100" t="s">
        <v>150</v>
      </c>
      <c r="D38" s="101"/>
      <c r="E38" s="101"/>
      <c r="F38" s="101"/>
      <c r="H38" s="105"/>
      <c r="I38" s="105"/>
      <c r="J38" s="105"/>
      <c r="K38" s="105"/>
      <c r="L38" s="105"/>
      <c r="M38" s="46"/>
    </row>
    <row r="39" spans="2:13" x14ac:dyDescent="0.3">
      <c r="B39" s="70"/>
      <c r="M39" s="46"/>
    </row>
    <row r="40" spans="2:13" x14ac:dyDescent="0.3">
      <c r="B40" s="70"/>
      <c r="G40" s="102"/>
      <c r="H40" s="102" t="s">
        <v>151</v>
      </c>
      <c r="I40" s="102"/>
      <c r="J40" s="102" t="s">
        <v>152</v>
      </c>
      <c r="K40" s="167" t="s">
        <v>153</v>
      </c>
      <c r="L40" s="167"/>
      <c r="M40" s="46"/>
    </row>
    <row r="41" spans="2:13" x14ac:dyDescent="0.3">
      <c r="B41" s="70"/>
      <c r="G41" s="98"/>
      <c r="H41" s="98"/>
      <c r="I41" s="98"/>
      <c r="J41" s="98"/>
      <c r="K41" s="98"/>
      <c r="L41" s="98"/>
      <c r="M41" s="46"/>
    </row>
    <row r="42" spans="2:13" ht="15" thickBot="1" x14ac:dyDescent="0.35">
      <c r="B42" s="70"/>
      <c r="G42" s="98"/>
      <c r="H42" s="130">
        <f>L25</f>
        <v>2850</v>
      </c>
      <c r="I42" s="130"/>
      <c r="J42" s="130"/>
      <c r="K42" s="130"/>
      <c r="L42" s="130">
        <f>H42</f>
        <v>2850</v>
      </c>
      <c r="M42" s="46"/>
    </row>
    <row r="43" spans="2:13" x14ac:dyDescent="0.3">
      <c r="B43" s="70"/>
      <c r="C43" s="110" t="s">
        <v>154</v>
      </c>
      <c r="D43" s="109" t="s">
        <v>155</v>
      </c>
      <c r="E43" s="109"/>
      <c r="F43" s="109"/>
      <c r="G43" s="109"/>
      <c r="M43" s="46"/>
    </row>
    <row r="44" spans="2:13" x14ac:dyDescent="0.3">
      <c r="B44" s="70"/>
      <c r="C44" s="110" t="s">
        <v>156</v>
      </c>
      <c r="D44" s="109" t="s">
        <v>157</v>
      </c>
      <c r="E44" s="109"/>
      <c r="F44" s="109"/>
      <c r="G44" s="109"/>
      <c r="H44" s="163" t="s">
        <v>158</v>
      </c>
      <c r="I44" s="163"/>
      <c r="J44" s="98"/>
      <c r="K44" s="98"/>
      <c r="L44" s="98"/>
      <c r="M44" s="46"/>
    </row>
    <row r="45" spans="2:13" ht="15" thickBot="1" x14ac:dyDescent="0.35">
      <c r="B45" s="70"/>
      <c r="C45" s="109"/>
      <c r="D45" s="109" t="s">
        <v>159</v>
      </c>
      <c r="E45" s="109"/>
      <c r="J45" s="106"/>
      <c r="K45" s="106"/>
      <c r="L45" s="106"/>
      <c r="M45" s="46"/>
    </row>
    <row r="46" spans="2:13" x14ac:dyDescent="0.3">
      <c r="B46" s="70"/>
      <c r="C46" s="111"/>
      <c r="D46" t="s">
        <v>130</v>
      </c>
      <c r="H46" s="163" t="s">
        <v>160</v>
      </c>
      <c r="I46" s="163"/>
      <c r="J46" s="116" t="str">
        <f>D13</f>
        <v>D &amp; K Jones</v>
      </c>
      <c r="K46" s="98"/>
      <c r="L46" s="98"/>
      <c r="M46" s="46"/>
    </row>
    <row r="47" spans="2:13" x14ac:dyDescent="0.3">
      <c r="B47" s="70"/>
      <c r="C47" s="111"/>
      <c r="H47" s="99"/>
      <c r="I47" s="99"/>
      <c r="J47" s="98"/>
      <c r="K47" s="98"/>
      <c r="L47" s="98"/>
      <c r="M47" s="46"/>
    </row>
    <row r="48" spans="2:13" x14ac:dyDescent="0.3">
      <c r="B48" s="70"/>
      <c r="M48" s="46"/>
    </row>
    <row r="49" spans="2:13" ht="15" thickBot="1" x14ac:dyDescent="0.35">
      <c r="B49" s="71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47"/>
    </row>
    <row r="50" spans="2:13" s="65" customFormat="1" x14ac:dyDescent="0.3"/>
    <row r="51" spans="2:13" s="65" customFormat="1" x14ac:dyDescent="0.3"/>
    <row r="52" spans="2:13" s="65" customFormat="1" x14ac:dyDescent="0.3"/>
    <row r="53" spans="2:13" s="65" customFormat="1" x14ac:dyDescent="0.3"/>
    <row r="54" spans="2:13" s="65" customFormat="1" x14ac:dyDescent="0.3"/>
    <row r="55" spans="2:13" s="65" customFormat="1" x14ac:dyDescent="0.3"/>
    <row r="56" spans="2:13" s="65" customFormat="1" x14ac:dyDescent="0.3"/>
    <row r="57" spans="2:13" s="65" customFormat="1" x14ac:dyDescent="0.3"/>
    <row r="58" spans="2:13" s="65" customFormat="1" x14ac:dyDescent="0.3"/>
    <row r="59" spans="2:13" s="65" customFormat="1" x14ac:dyDescent="0.3"/>
    <row r="60" spans="2:13" s="65" customFormat="1" x14ac:dyDescent="0.3"/>
    <row r="61" spans="2:13" s="65" customFormat="1" x14ac:dyDescent="0.3"/>
    <row r="62" spans="2:13" s="65" customFormat="1" x14ac:dyDescent="0.3"/>
    <row r="63" spans="2:13" s="65" customFormat="1" x14ac:dyDescent="0.3"/>
    <row r="64" spans="2:13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  <row r="133" s="65" customFormat="1" x14ac:dyDescent="0.3"/>
    <row r="134" s="65" customFormat="1" x14ac:dyDescent="0.3"/>
    <row r="135" s="65" customFormat="1" x14ac:dyDescent="0.3"/>
    <row r="136" s="65" customFormat="1" x14ac:dyDescent="0.3"/>
    <row r="137" s="65" customFormat="1" x14ac:dyDescent="0.3"/>
    <row r="138" s="65" customFormat="1" x14ac:dyDescent="0.3"/>
    <row r="139" s="65" customFormat="1" x14ac:dyDescent="0.3"/>
    <row r="140" s="65" customFormat="1" x14ac:dyDescent="0.3"/>
    <row r="141" s="65" customFormat="1" x14ac:dyDescent="0.3"/>
    <row r="142" s="65" customFormat="1" x14ac:dyDescent="0.3"/>
    <row r="143" s="65" customFormat="1" x14ac:dyDescent="0.3"/>
    <row r="144" s="65" customFormat="1" x14ac:dyDescent="0.3"/>
    <row r="145" s="65" customFormat="1" x14ac:dyDescent="0.3"/>
    <row r="146" s="65" customFormat="1" x14ac:dyDescent="0.3"/>
    <row r="147" s="65" customFormat="1" x14ac:dyDescent="0.3"/>
    <row r="148" s="65" customFormat="1" x14ac:dyDescent="0.3"/>
    <row r="149" s="65" customFormat="1" x14ac:dyDescent="0.3"/>
    <row r="150" s="65" customFormat="1" x14ac:dyDescent="0.3"/>
    <row r="151" s="65" customFormat="1" x14ac:dyDescent="0.3"/>
    <row r="152" s="65" customFormat="1" x14ac:dyDescent="0.3"/>
    <row r="153" s="65" customFormat="1" x14ac:dyDescent="0.3"/>
    <row r="154" s="65" customFormat="1" x14ac:dyDescent="0.3"/>
    <row r="155" s="65" customFormat="1" x14ac:dyDescent="0.3"/>
    <row r="156" s="65" customFormat="1" x14ac:dyDescent="0.3"/>
    <row r="157" s="65" customFormat="1" x14ac:dyDescent="0.3"/>
    <row r="158" s="65" customFormat="1" x14ac:dyDescent="0.3"/>
    <row r="159" s="65" customFormat="1" x14ac:dyDescent="0.3"/>
    <row r="160" s="65" customFormat="1" x14ac:dyDescent="0.3"/>
    <row r="161" s="65" customFormat="1" x14ac:dyDescent="0.3"/>
    <row r="162" s="65" customFormat="1" x14ac:dyDescent="0.3"/>
    <row r="163" s="65" customFormat="1" x14ac:dyDescent="0.3"/>
    <row r="164" s="65" customFormat="1" x14ac:dyDescent="0.3"/>
    <row r="165" s="65" customFormat="1" x14ac:dyDescent="0.3"/>
    <row r="166" s="65" customFormat="1" x14ac:dyDescent="0.3"/>
    <row r="167" s="65" customFormat="1" x14ac:dyDescent="0.3"/>
    <row r="168" s="65" customFormat="1" x14ac:dyDescent="0.3"/>
    <row r="169" s="65" customFormat="1" x14ac:dyDescent="0.3"/>
    <row r="170" s="65" customFormat="1" x14ac:dyDescent="0.3"/>
    <row r="171" s="65" customFormat="1" x14ac:dyDescent="0.3"/>
    <row r="172" s="65" customFormat="1" x14ac:dyDescent="0.3"/>
    <row r="173" s="65" customFormat="1" x14ac:dyDescent="0.3"/>
    <row r="174" s="65" customFormat="1" x14ac:dyDescent="0.3"/>
    <row r="175" s="65" customFormat="1" x14ac:dyDescent="0.3"/>
    <row r="176" s="65" customFormat="1" x14ac:dyDescent="0.3"/>
    <row r="177" s="65" customFormat="1" x14ac:dyDescent="0.3"/>
    <row r="178" s="65" customFormat="1" x14ac:dyDescent="0.3"/>
    <row r="179" s="65" customFormat="1" x14ac:dyDescent="0.3"/>
    <row r="180" s="65" customFormat="1" x14ac:dyDescent="0.3"/>
    <row r="181" s="65" customFormat="1" x14ac:dyDescent="0.3"/>
    <row r="182" s="65" customFormat="1" x14ac:dyDescent="0.3"/>
    <row r="183" s="65" customFormat="1" x14ac:dyDescent="0.3"/>
    <row r="184" s="65" customFormat="1" x14ac:dyDescent="0.3"/>
    <row r="185" s="65" customFormat="1" x14ac:dyDescent="0.3"/>
    <row r="186" s="65" customFormat="1" x14ac:dyDescent="0.3"/>
    <row r="187" s="65" customFormat="1" x14ac:dyDescent="0.3"/>
    <row r="188" s="65" customFormat="1" x14ac:dyDescent="0.3"/>
    <row r="189" s="65" customFormat="1" x14ac:dyDescent="0.3"/>
    <row r="190" s="65" customFormat="1" x14ac:dyDescent="0.3"/>
    <row r="191" s="65" customFormat="1" x14ac:dyDescent="0.3"/>
    <row r="192" s="65" customFormat="1" x14ac:dyDescent="0.3"/>
    <row r="193" s="65" customFormat="1" x14ac:dyDescent="0.3"/>
    <row r="194" s="65" customFormat="1" x14ac:dyDescent="0.3"/>
    <row r="195" s="65" customFormat="1" x14ac:dyDescent="0.3"/>
    <row r="196" s="65" customFormat="1" x14ac:dyDescent="0.3"/>
    <row r="197" s="65" customFormat="1" x14ac:dyDescent="0.3"/>
    <row r="198" s="65" customFormat="1" x14ac:dyDescent="0.3"/>
    <row r="199" s="65" customFormat="1" x14ac:dyDescent="0.3"/>
    <row r="200" s="65" customFormat="1" x14ac:dyDescent="0.3"/>
    <row r="201" s="65" customFormat="1" x14ac:dyDescent="0.3"/>
    <row r="202" s="65" customFormat="1" x14ac:dyDescent="0.3"/>
    <row r="203" s="65" customFormat="1" x14ac:dyDescent="0.3"/>
    <row r="204" s="65" customFormat="1" x14ac:dyDescent="0.3"/>
    <row r="205" s="65" customFormat="1" x14ac:dyDescent="0.3"/>
    <row r="206" s="65" customFormat="1" x14ac:dyDescent="0.3"/>
    <row r="207" s="65" customFormat="1" x14ac:dyDescent="0.3"/>
    <row r="208" s="65" customFormat="1" x14ac:dyDescent="0.3"/>
    <row r="209" s="65" customFormat="1" x14ac:dyDescent="0.3"/>
    <row r="210" s="65" customFormat="1" x14ac:dyDescent="0.3"/>
    <row r="211" s="65" customFormat="1" x14ac:dyDescent="0.3"/>
    <row r="212" s="65" customFormat="1" x14ac:dyDescent="0.3"/>
    <row r="213" s="65" customFormat="1" x14ac:dyDescent="0.3"/>
    <row r="214" s="65" customFormat="1" x14ac:dyDescent="0.3"/>
    <row r="215" s="65" customFormat="1" x14ac:dyDescent="0.3"/>
    <row r="216" s="65" customFormat="1" x14ac:dyDescent="0.3"/>
    <row r="217" s="65" customFormat="1" x14ac:dyDescent="0.3"/>
    <row r="218" s="65" customFormat="1" x14ac:dyDescent="0.3"/>
    <row r="219" s="65" customFormat="1" x14ac:dyDescent="0.3"/>
    <row r="220" s="65" customFormat="1" x14ac:dyDescent="0.3"/>
    <row r="221" s="65" customFormat="1" x14ac:dyDescent="0.3"/>
    <row r="222" s="65" customFormat="1" x14ac:dyDescent="0.3"/>
    <row r="223" s="65" customFormat="1" x14ac:dyDescent="0.3"/>
    <row r="224" s="65" customFormat="1" x14ac:dyDescent="0.3"/>
    <row r="225" s="65" customFormat="1" x14ac:dyDescent="0.3"/>
    <row r="226" s="65" customFormat="1" x14ac:dyDescent="0.3"/>
    <row r="227" s="65" customFormat="1" x14ac:dyDescent="0.3"/>
    <row r="228" s="65" customFormat="1" x14ac:dyDescent="0.3"/>
    <row r="229" s="65" customFormat="1" x14ac:dyDescent="0.3"/>
    <row r="230" s="65" customFormat="1" x14ac:dyDescent="0.3"/>
    <row r="231" s="65" customFormat="1" x14ac:dyDescent="0.3"/>
    <row r="232" s="65" customFormat="1" x14ac:dyDescent="0.3"/>
    <row r="233" s="65" customFormat="1" x14ac:dyDescent="0.3"/>
    <row r="234" s="65" customFormat="1" x14ac:dyDescent="0.3"/>
    <row r="235" s="65" customFormat="1" x14ac:dyDescent="0.3"/>
    <row r="236" s="65" customFormat="1" x14ac:dyDescent="0.3"/>
    <row r="237" s="65" customFormat="1" x14ac:dyDescent="0.3"/>
    <row r="238" s="65" customFormat="1" x14ac:dyDescent="0.3"/>
    <row r="239" s="65" customFormat="1" x14ac:dyDescent="0.3"/>
    <row r="240" s="65" customFormat="1" x14ac:dyDescent="0.3"/>
    <row r="241" s="65" customFormat="1" x14ac:dyDescent="0.3"/>
    <row r="242" s="65" customFormat="1" x14ac:dyDescent="0.3"/>
    <row r="243" s="65" customFormat="1" x14ac:dyDescent="0.3"/>
    <row r="244" s="65" customFormat="1" x14ac:dyDescent="0.3"/>
    <row r="245" s="65" customFormat="1" x14ac:dyDescent="0.3"/>
    <row r="246" s="65" customFormat="1" x14ac:dyDescent="0.3"/>
    <row r="247" s="65" customFormat="1" x14ac:dyDescent="0.3"/>
    <row r="248" s="65" customFormat="1" x14ac:dyDescent="0.3"/>
    <row r="249" s="65" customFormat="1" x14ac:dyDescent="0.3"/>
    <row r="250" s="65" customFormat="1" x14ac:dyDescent="0.3"/>
    <row r="251" s="65" customFormat="1" x14ac:dyDescent="0.3"/>
    <row r="252" s="65" customFormat="1" x14ac:dyDescent="0.3"/>
    <row r="253" s="65" customFormat="1" x14ac:dyDescent="0.3"/>
    <row r="254" s="65" customFormat="1" x14ac:dyDescent="0.3"/>
    <row r="255" s="65" customFormat="1" x14ac:dyDescent="0.3"/>
  </sheetData>
  <mergeCells count="8">
    <mergeCell ref="H44:I44"/>
    <mergeCell ref="H46:I46"/>
    <mergeCell ref="G5:H5"/>
    <mergeCell ref="J5:L5"/>
    <mergeCell ref="J6:L6"/>
    <mergeCell ref="G7:H7"/>
    <mergeCell ref="J7:L7"/>
    <mergeCell ref="K40:L40"/>
  </mergeCells>
  <hyperlinks>
    <hyperlink ref="C29" r:id="rId1" display="mailto:accounts@melsmakeup.com.au" xr:uid="{698A7798-A73D-4351-8A58-856C10504FE5}"/>
  </hyperlinks>
  <pageMargins left="0.7" right="0.7" top="0.75" bottom="0.75" header="0.3" footer="0.3"/>
  <pageSetup orientation="portrait" r:id="rId2"/>
  <ignoredErrors>
    <ignoredError sqref="J46 L42 H42 L18 L20:L21" unlocked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2E232-C2CB-4F70-90C1-F5082A1CFF28}">
  <dimension ref="A1:CJ194"/>
  <sheetViews>
    <sheetView showGridLines="0" tabSelected="1" topLeftCell="B1" workbookViewId="0">
      <selection activeCell="E39" sqref="E39"/>
    </sheetView>
  </sheetViews>
  <sheetFormatPr defaultRowHeight="14.4" x14ac:dyDescent="0.3"/>
  <cols>
    <col min="1" max="1" width="8.6640625" style="65"/>
    <col min="3" max="3" width="30.5546875" customWidth="1"/>
    <col min="4" max="11" width="12.5546875" customWidth="1"/>
    <col min="13" max="88" width="8.6640625" style="65"/>
  </cols>
  <sheetData>
    <row r="1" spans="2:12" s="65" customFormat="1" x14ac:dyDescent="0.3"/>
    <row r="2" spans="2:12" s="65" customFormat="1" x14ac:dyDescent="0.3"/>
    <row r="3" spans="2:12" s="65" customFormat="1" ht="15" thickBot="1" x14ac:dyDescent="0.35"/>
    <row r="4" spans="2:12" s="65" customForma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3"/>
    </row>
    <row r="5" spans="2:12" x14ac:dyDescent="0.3">
      <c r="B5" s="70"/>
      <c r="L5" s="46"/>
    </row>
    <row r="6" spans="2:12" x14ac:dyDescent="0.3">
      <c r="B6" s="70"/>
      <c r="C6" s="43"/>
      <c r="D6" s="43"/>
      <c r="E6" s="43"/>
      <c r="F6" s="43"/>
      <c r="G6" s="43"/>
      <c r="H6" s="43"/>
      <c r="I6" s="43"/>
      <c r="J6" s="43"/>
      <c r="K6" s="43"/>
      <c r="L6" s="46"/>
    </row>
    <row r="7" spans="2:12" ht="24.6" customHeight="1" x14ac:dyDescent="0.3">
      <c r="B7" s="70"/>
      <c r="C7" s="168" t="s">
        <v>12</v>
      </c>
      <c r="D7" s="168"/>
      <c r="E7" s="168"/>
      <c r="F7" s="168"/>
      <c r="G7" s="168"/>
      <c r="H7" s="168"/>
      <c r="I7" s="168"/>
      <c r="J7" s="168"/>
      <c r="K7" s="168"/>
      <c r="L7" s="46"/>
    </row>
    <row r="8" spans="2:12" ht="15.6" customHeight="1" x14ac:dyDescent="0.3">
      <c r="B8" s="70"/>
      <c r="C8" s="169"/>
      <c r="D8" s="169"/>
      <c r="E8" s="169"/>
      <c r="F8" s="169"/>
      <c r="G8" s="169"/>
      <c r="H8" s="169"/>
      <c r="I8" s="169"/>
      <c r="J8" s="169"/>
      <c r="K8" s="169"/>
      <c r="L8" s="46"/>
    </row>
    <row r="9" spans="2:12" ht="15.9" customHeight="1" x14ac:dyDescent="0.3">
      <c r="B9" s="70"/>
      <c r="C9" s="170" t="s">
        <v>166</v>
      </c>
      <c r="D9" s="170"/>
      <c r="E9" s="170"/>
      <c r="F9" s="170"/>
      <c r="G9" s="170"/>
      <c r="H9" s="170"/>
      <c r="I9" s="170"/>
      <c r="J9" s="170"/>
      <c r="K9" s="170"/>
      <c r="L9" s="46"/>
    </row>
    <row r="10" spans="2:12" ht="15.9" customHeight="1" thickBot="1" x14ac:dyDescent="0.35">
      <c r="B10" s="70"/>
      <c r="C10" s="64"/>
      <c r="D10" s="64"/>
      <c r="E10" s="64"/>
      <c r="F10" s="64"/>
      <c r="G10" s="64"/>
      <c r="H10" s="64"/>
      <c r="I10" s="64"/>
      <c r="J10" s="64"/>
      <c r="K10" s="64"/>
      <c r="L10" s="46"/>
    </row>
    <row r="11" spans="2:12" ht="15" thickBot="1" x14ac:dyDescent="0.35">
      <c r="B11" s="70"/>
      <c r="C11" s="11" t="s">
        <v>111</v>
      </c>
      <c r="D11" s="11" t="s">
        <v>112</v>
      </c>
      <c r="E11" s="11" t="s">
        <v>113</v>
      </c>
      <c r="F11" s="11" t="s">
        <v>152</v>
      </c>
      <c r="G11" s="11" t="s">
        <v>167</v>
      </c>
      <c r="H11" s="11" t="s">
        <v>168</v>
      </c>
      <c r="I11" s="11" t="s">
        <v>169</v>
      </c>
      <c r="J11" s="11" t="s">
        <v>170</v>
      </c>
      <c r="K11" s="11" t="s">
        <v>171</v>
      </c>
      <c r="L11" s="46"/>
    </row>
    <row r="12" spans="2:12" x14ac:dyDescent="0.3">
      <c r="B12" s="70"/>
      <c r="C12" s="133" t="s">
        <v>172</v>
      </c>
      <c r="D12" s="134" t="s">
        <v>37</v>
      </c>
      <c r="E12" s="135">
        <f>F12+G12+H12+I12+J12+K12</f>
        <v>291.5</v>
      </c>
      <c r="F12" s="135">
        <v>291.5</v>
      </c>
      <c r="G12" s="135"/>
      <c r="H12" s="135"/>
      <c r="I12" s="135"/>
      <c r="J12" s="135"/>
      <c r="K12" s="136"/>
      <c r="L12" s="46"/>
    </row>
    <row r="13" spans="2:12" x14ac:dyDescent="0.3">
      <c r="B13" s="70"/>
      <c r="C13" s="137" t="s">
        <v>115</v>
      </c>
      <c r="D13" s="134" t="s">
        <v>39</v>
      </c>
      <c r="E13" s="135">
        <f t="shared" ref="E13:E20" si="0">F13+G13+H13+I13+J13+K13</f>
        <v>165</v>
      </c>
      <c r="F13" s="138">
        <v>165</v>
      </c>
      <c r="G13" s="138"/>
      <c r="H13" s="138"/>
      <c r="I13" s="138"/>
      <c r="J13" s="138"/>
      <c r="K13" s="139"/>
      <c r="L13" s="46"/>
    </row>
    <row r="14" spans="2:12" x14ac:dyDescent="0.3">
      <c r="B14" s="70"/>
      <c r="C14" s="137" t="s">
        <v>161</v>
      </c>
      <c r="D14" s="134" t="s">
        <v>47</v>
      </c>
      <c r="E14" s="135">
        <f t="shared" si="0"/>
        <v>2850</v>
      </c>
      <c r="F14" s="140"/>
      <c r="G14" s="138"/>
      <c r="H14" s="138">
        <v>2850</v>
      </c>
      <c r="I14" s="138"/>
      <c r="J14" s="138"/>
      <c r="K14" s="139"/>
      <c r="L14" s="46"/>
    </row>
    <row r="15" spans="2:12" x14ac:dyDescent="0.3">
      <c r="B15" s="70"/>
      <c r="C15" s="192" t="s">
        <v>117</v>
      </c>
      <c r="D15" s="134" t="s">
        <v>49</v>
      </c>
      <c r="E15" s="135">
        <f t="shared" si="0"/>
        <v>600</v>
      </c>
      <c r="F15" s="140"/>
      <c r="G15" s="138"/>
      <c r="H15" s="138"/>
      <c r="I15" s="138">
        <v>600</v>
      </c>
      <c r="J15" s="138"/>
      <c r="K15" s="139"/>
      <c r="L15" s="46"/>
    </row>
    <row r="16" spans="2:12" x14ac:dyDescent="0.3">
      <c r="B16" s="70"/>
      <c r="C16" s="137" t="s">
        <v>78</v>
      </c>
      <c r="D16" s="134" t="s">
        <v>79</v>
      </c>
      <c r="E16" s="135">
        <f t="shared" si="0"/>
        <v>136.94999999999999</v>
      </c>
      <c r="F16" s="140"/>
      <c r="G16" s="138"/>
      <c r="H16" s="138">
        <v>136.94999999999999</v>
      </c>
      <c r="I16" s="138"/>
      <c r="J16" s="138"/>
      <c r="K16" s="139"/>
      <c r="L16" s="46"/>
    </row>
    <row r="17" spans="2:12" x14ac:dyDescent="0.3">
      <c r="B17" s="70"/>
      <c r="C17" s="137" t="s">
        <v>173</v>
      </c>
      <c r="D17" s="134" t="s">
        <v>119</v>
      </c>
      <c r="E17" s="135">
        <f t="shared" si="0"/>
        <v>4595.5</v>
      </c>
      <c r="F17" s="140"/>
      <c r="G17" s="138"/>
      <c r="H17" s="138"/>
      <c r="I17" s="138"/>
      <c r="J17" s="138"/>
      <c r="K17" s="139">
        <v>4595.5</v>
      </c>
      <c r="L17" s="46"/>
    </row>
    <row r="18" spans="2:12" x14ac:dyDescent="0.3">
      <c r="B18" s="70"/>
      <c r="C18" s="137" t="s">
        <v>120</v>
      </c>
      <c r="D18" s="134" t="s">
        <v>121</v>
      </c>
      <c r="E18" s="135">
        <f t="shared" si="0"/>
        <v>7554.95</v>
      </c>
      <c r="F18" s="140"/>
      <c r="G18" s="138"/>
      <c r="H18" s="138"/>
      <c r="I18" s="138"/>
      <c r="J18" s="138"/>
      <c r="K18" s="139">
        <v>7554.95</v>
      </c>
      <c r="L18" s="46"/>
    </row>
    <row r="19" spans="2:12" x14ac:dyDescent="0.3">
      <c r="B19" s="70"/>
      <c r="C19" s="192" t="s">
        <v>122</v>
      </c>
      <c r="D19" s="134" t="s">
        <v>123</v>
      </c>
      <c r="E19" s="135">
        <f t="shared" si="0"/>
        <v>10115.25</v>
      </c>
      <c r="F19" s="138"/>
      <c r="G19" s="138"/>
      <c r="H19" s="138"/>
      <c r="I19" s="138"/>
      <c r="J19" s="138"/>
      <c r="K19" s="139">
        <v>10115.25</v>
      </c>
      <c r="L19" s="46"/>
    </row>
    <row r="20" spans="2:12" x14ac:dyDescent="0.3">
      <c r="B20" s="70"/>
      <c r="C20" s="137" t="s">
        <v>124</v>
      </c>
      <c r="D20" s="134" t="s">
        <v>125</v>
      </c>
      <c r="E20" s="135">
        <f t="shared" si="0"/>
        <v>8</v>
      </c>
      <c r="F20" s="138"/>
      <c r="G20" s="138"/>
      <c r="H20" s="138"/>
      <c r="I20" s="138"/>
      <c r="J20" s="138">
        <v>8</v>
      </c>
      <c r="K20" s="139"/>
      <c r="L20" s="46"/>
    </row>
    <row r="21" spans="2:12" x14ac:dyDescent="0.3">
      <c r="B21" s="70"/>
      <c r="C21" s="137" t="s">
        <v>185</v>
      </c>
      <c r="D21" s="134" t="s">
        <v>181</v>
      </c>
      <c r="E21" s="138">
        <v>1078</v>
      </c>
      <c r="F21" s="138">
        <f>E21</f>
        <v>1078</v>
      </c>
      <c r="G21" s="138"/>
      <c r="H21" s="138"/>
      <c r="I21" s="138"/>
      <c r="J21" s="138"/>
      <c r="K21" s="139"/>
      <c r="L21" s="46"/>
    </row>
    <row r="22" spans="2:12" x14ac:dyDescent="0.3">
      <c r="B22" s="70"/>
      <c r="C22" s="137" t="s">
        <v>183</v>
      </c>
      <c r="D22" s="134" t="s">
        <v>184</v>
      </c>
      <c r="E22" s="138">
        <v>1129.5</v>
      </c>
      <c r="F22" s="138">
        <f>E22</f>
        <v>1129.5</v>
      </c>
      <c r="G22" s="138"/>
      <c r="H22" s="138"/>
      <c r="I22" s="138"/>
      <c r="J22" s="138"/>
      <c r="K22" s="139"/>
      <c r="L22" s="46"/>
    </row>
    <row r="23" spans="2:12" x14ac:dyDescent="0.3">
      <c r="B23" s="70"/>
      <c r="C23" s="137"/>
      <c r="D23" s="141"/>
      <c r="E23" s="138"/>
      <c r="F23" s="138"/>
      <c r="G23" s="138"/>
      <c r="H23" s="138"/>
      <c r="I23" s="138"/>
      <c r="J23" s="138"/>
      <c r="K23" s="139"/>
      <c r="L23" s="46"/>
    </row>
    <row r="24" spans="2:12" ht="15" thickBot="1" x14ac:dyDescent="0.35">
      <c r="B24" s="70"/>
      <c r="C24" s="142"/>
      <c r="D24" s="143"/>
      <c r="E24" s="144"/>
      <c r="F24" s="144"/>
      <c r="G24" s="144"/>
      <c r="H24" s="144"/>
      <c r="I24" s="144"/>
      <c r="J24" s="144"/>
      <c r="K24" s="145"/>
      <c r="L24" s="46"/>
    </row>
    <row r="25" spans="2:12" ht="15" thickBot="1" x14ac:dyDescent="0.35">
      <c r="B25" s="70"/>
      <c r="C25" s="146" t="s">
        <v>81</v>
      </c>
      <c r="D25" s="147"/>
      <c r="E25" s="148">
        <f>SUM(E12:E24)</f>
        <v>28524.65</v>
      </c>
      <c r="F25" s="148">
        <f>SUM(F12:F24)</f>
        <v>2664</v>
      </c>
      <c r="G25" s="148">
        <f t="shared" ref="G25:K25" si="1">SUM(G12:G24)</f>
        <v>0</v>
      </c>
      <c r="H25" s="148">
        <f t="shared" si="1"/>
        <v>2986.95</v>
      </c>
      <c r="I25" s="148">
        <f t="shared" si="1"/>
        <v>600</v>
      </c>
      <c r="J25" s="148">
        <f t="shared" si="1"/>
        <v>8</v>
      </c>
      <c r="K25" s="148">
        <f t="shared" si="1"/>
        <v>22265.7</v>
      </c>
      <c r="L25" s="46"/>
    </row>
    <row r="26" spans="2:12" ht="15" thickBot="1" x14ac:dyDescent="0.3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47"/>
    </row>
    <row r="27" spans="2:12" s="65" customFormat="1" x14ac:dyDescent="0.3"/>
    <row r="28" spans="2:12" s="65" customFormat="1" x14ac:dyDescent="0.3"/>
    <row r="29" spans="2:12" s="65" customFormat="1" x14ac:dyDescent="0.3"/>
    <row r="30" spans="2:12" s="65" customFormat="1" x14ac:dyDescent="0.3"/>
    <row r="31" spans="2:12" s="65" customFormat="1" x14ac:dyDescent="0.3"/>
    <row r="32" spans="2:12" s="65" customFormat="1" x14ac:dyDescent="0.3"/>
    <row r="33" s="65" customFormat="1" x14ac:dyDescent="0.3"/>
    <row r="34" s="65" customFormat="1" x14ac:dyDescent="0.3"/>
    <row r="35" s="65" customFormat="1" x14ac:dyDescent="0.3"/>
    <row r="36" s="65" customFormat="1" x14ac:dyDescent="0.3"/>
    <row r="37" s="65" customFormat="1" x14ac:dyDescent="0.3"/>
    <row r="38" s="65" customFormat="1" x14ac:dyDescent="0.3"/>
    <row r="39" s="65" customFormat="1" x14ac:dyDescent="0.3"/>
    <row r="40" s="65" customFormat="1" x14ac:dyDescent="0.3"/>
    <row r="41" s="65" customFormat="1" x14ac:dyDescent="0.3"/>
    <row r="42" s="65" customFormat="1" x14ac:dyDescent="0.3"/>
    <row r="43" s="65" customFormat="1" x14ac:dyDescent="0.3"/>
    <row r="44" s="65" customFormat="1" x14ac:dyDescent="0.3"/>
    <row r="45" s="65" customFormat="1" x14ac:dyDescent="0.3"/>
    <row r="46" s="65" customFormat="1" x14ac:dyDescent="0.3"/>
    <row r="47" s="65" customFormat="1" x14ac:dyDescent="0.3"/>
    <row r="48" s="65" customFormat="1" x14ac:dyDescent="0.3"/>
    <row r="49" s="65" customFormat="1" x14ac:dyDescent="0.3"/>
    <row r="50" s="65" customFormat="1" x14ac:dyDescent="0.3"/>
    <row r="51" s="65" customFormat="1" x14ac:dyDescent="0.3"/>
    <row r="52" s="65" customFormat="1" x14ac:dyDescent="0.3"/>
    <row r="53" s="65" customFormat="1" x14ac:dyDescent="0.3"/>
    <row r="54" s="65" customFormat="1" x14ac:dyDescent="0.3"/>
    <row r="55" s="65" customFormat="1" x14ac:dyDescent="0.3"/>
    <row r="56" s="65" customFormat="1" x14ac:dyDescent="0.3"/>
    <row r="57" s="65" customFormat="1" x14ac:dyDescent="0.3"/>
    <row r="58" s="65" customFormat="1" x14ac:dyDescent="0.3"/>
    <row r="59" s="65" customFormat="1" x14ac:dyDescent="0.3"/>
    <row r="60" s="65" customFormat="1" x14ac:dyDescent="0.3"/>
    <row r="61" s="65" customFormat="1" x14ac:dyDescent="0.3"/>
    <row r="62" s="65" customFormat="1" x14ac:dyDescent="0.3"/>
    <row r="63" s="65" customFormat="1" x14ac:dyDescent="0.3"/>
    <row r="64" s="65" customFormat="1" x14ac:dyDescent="0.3"/>
    <row r="65" s="65" customFormat="1" x14ac:dyDescent="0.3"/>
    <row r="66" s="65" customFormat="1" x14ac:dyDescent="0.3"/>
    <row r="67" s="65" customFormat="1" x14ac:dyDescent="0.3"/>
    <row r="68" s="65" customFormat="1" x14ac:dyDescent="0.3"/>
    <row r="69" s="65" customFormat="1" x14ac:dyDescent="0.3"/>
    <row r="70" s="65" customFormat="1" x14ac:dyDescent="0.3"/>
    <row r="71" s="65" customFormat="1" x14ac:dyDescent="0.3"/>
    <row r="72" s="65" customFormat="1" x14ac:dyDescent="0.3"/>
    <row r="73" s="65" customFormat="1" x14ac:dyDescent="0.3"/>
    <row r="74" s="65" customFormat="1" x14ac:dyDescent="0.3"/>
    <row r="75" s="65" customFormat="1" x14ac:dyDescent="0.3"/>
    <row r="76" s="65" customFormat="1" x14ac:dyDescent="0.3"/>
    <row r="77" s="65" customFormat="1" x14ac:dyDescent="0.3"/>
    <row r="78" s="65" customFormat="1" x14ac:dyDescent="0.3"/>
    <row r="79" s="65" customFormat="1" x14ac:dyDescent="0.3"/>
    <row r="80" s="65" customFormat="1" x14ac:dyDescent="0.3"/>
    <row r="81" s="65" customFormat="1" x14ac:dyDescent="0.3"/>
    <row r="82" s="65" customFormat="1" x14ac:dyDescent="0.3"/>
    <row r="83" s="65" customFormat="1" x14ac:dyDescent="0.3"/>
    <row r="84" s="65" customFormat="1" x14ac:dyDescent="0.3"/>
    <row r="85" s="65" customFormat="1" x14ac:dyDescent="0.3"/>
    <row r="86" s="65" customFormat="1" x14ac:dyDescent="0.3"/>
    <row r="87" s="65" customFormat="1" x14ac:dyDescent="0.3"/>
    <row r="88" s="65" customFormat="1" x14ac:dyDescent="0.3"/>
    <row r="89" s="65" customFormat="1" x14ac:dyDescent="0.3"/>
    <row r="90" s="65" customFormat="1" x14ac:dyDescent="0.3"/>
    <row r="91" s="65" customFormat="1" x14ac:dyDescent="0.3"/>
    <row r="92" s="65" customFormat="1" x14ac:dyDescent="0.3"/>
    <row r="93" s="65" customFormat="1" x14ac:dyDescent="0.3"/>
    <row r="94" s="65" customFormat="1" x14ac:dyDescent="0.3"/>
    <row r="95" s="65" customFormat="1" x14ac:dyDescent="0.3"/>
    <row r="96" s="65" customFormat="1" x14ac:dyDescent="0.3"/>
    <row r="97" s="65" customFormat="1" x14ac:dyDescent="0.3"/>
    <row r="98" s="65" customFormat="1" x14ac:dyDescent="0.3"/>
    <row r="99" s="65" customFormat="1" x14ac:dyDescent="0.3"/>
    <row r="100" s="65" customFormat="1" x14ac:dyDescent="0.3"/>
    <row r="101" s="65" customFormat="1" x14ac:dyDescent="0.3"/>
    <row r="102" s="65" customFormat="1" x14ac:dyDescent="0.3"/>
    <row r="103" s="65" customFormat="1" x14ac:dyDescent="0.3"/>
    <row r="104" s="65" customFormat="1" x14ac:dyDescent="0.3"/>
    <row r="105" s="65" customFormat="1" x14ac:dyDescent="0.3"/>
    <row r="106" s="65" customFormat="1" x14ac:dyDescent="0.3"/>
    <row r="107" s="65" customFormat="1" x14ac:dyDescent="0.3"/>
    <row r="108" s="65" customFormat="1" x14ac:dyDescent="0.3"/>
    <row r="109" s="65" customFormat="1" x14ac:dyDescent="0.3"/>
    <row r="110" s="65" customFormat="1" x14ac:dyDescent="0.3"/>
    <row r="111" s="65" customFormat="1" x14ac:dyDescent="0.3"/>
    <row r="112" s="65" customFormat="1" x14ac:dyDescent="0.3"/>
    <row r="113" s="65" customFormat="1" x14ac:dyDescent="0.3"/>
    <row r="114" s="65" customFormat="1" x14ac:dyDescent="0.3"/>
    <row r="115" s="65" customFormat="1" x14ac:dyDescent="0.3"/>
    <row r="116" s="65" customFormat="1" x14ac:dyDescent="0.3"/>
    <row r="117" s="65" customFormat="1" x14ac:dyDescent="0.3"/>
    <row r="118" s="65" customFormat="1" x14ac:dyDescent="0.3"/>
    <row r="119" s="65" customFormat="1" x14ac:dyDescent="0.3"/>
    <row r="120" s="65" customFormat="1" x14ac:dyDescent="0.3"/>
    <row r="121" s="65" customFormat="1" x14ac:dyDescent="0.3"/>
    <row r="122" s="65" customFormat="1" x14ac:dyDescent="0.3"/>
    <row r="123" s="65" customFormat="1" x14ac:dyDescent="0.3"/>
    <row r="124" s="65" customFormat="1" x14ac:dyDescent="0.3"/>
    <row r="125" s="65" customFormat="1" x14ac:dyDescent="0.3"/>
    <row r="126" s="65" customFormat="1" x14ac:dyDescent="0.3"/>
    <row r="127" s="65" customFormat="1" x14ac:dyDescent="0.3"/>
    <row r="128" s="65" customFormat="1" x14ac:dyDescent="0.3"/>
    <row r="129" s="65" customFormat="1" x14ac:dyDescent="0.3"/>
    <row r="130" s="65" customFormat="1" x14ac:dyDescent="0.3"/>
    <row r="131" s="65" customFormat="1" x14ac:dyDescent="0.3"/>
    <row r="132" s="65" customFormat="1" x14ac:dyDescent="0.3"/>
    <row r="133" s="65" customFormat="1" x14ac:dyDescent="0.3"/>
    <row r="134" s="65" customFormat="1" x14ac:dyDescent="0.3"/>
    <row r="135" s="65" customFormat="1" x14ac:dyDescent="0.3"/>
    <row r="136" s="65" customFormat="1" x14ac:dyDescent="0.3"/>
    <row r="137" s="65" customFormat="1" x14ac:dyDescent="0.3"/>
    <row r="138" s="65" customFormat="1" x14ac:dyDescent="0.3"/>
    <row r="139" s="65" customFormat="1" x14ac:dyDescent="0.3"/>
    <row r="140" s="65" customFormat="1" x14ac:dyDescent="0.3"/>
    <row r="141" s="65" customFormat="1" x14ac:dyDescent="0.3"/>
    <row r="142" s="65" customFormat="1" x14ac:dyDescent="0.3"/>
    <row r="143" s="65" customFormat="1" x14ac:dyDescent="0.3"/>
    <row r="144" s="65" customFormat="1" x14ac:dyDescent="0.3"/>
    <row r="145" s="65" customFormat="1" x14ac:dyDescent="0.3"/>
    <row r="146" s="65" customFormat="1" x14ac:dyDescent="0.3"/>
    <row r="147" s="65" customFormat="1" x14ac:dyDescent="0.3"/>
    <row r="148" s="65" customFormat="1" x14ac:dyDescent="0.3"/>
    <row r="149" s="65" customFormat="1" x14ac:dyDescent="0.3"/>
    <row r="150" s="65" customFormat="1" x14ac:dyDescent="0.3"/>
    <row r="151" s="65" customFormat="1" x14ac:dyDescent="0.3"/>
    <row r="152" s="65" customFormat="1" x14ac:dyDescent="0.3"/>
    <row r="153" s="65" customFormat="1" x14ac:dyDescent="0.3"/>
    <row r="154" s="65" customFormat="1" x14ac:dyDescent="0.3"/>
    <row r="155" s="65" customFormat="1" x14ac:dyDescent="0.3"/>
    <row r="156" s="65" customFormat="1" x14ac:dyDescent="0.3"/>
    <row r="157" s="65" customFormat="1" x14ac:dyDescent="0.3"/>
    <row r="158" s="65" customFormat="1" x14ac:dyDescent="0.3"/>
    <row r="159" s="65" customFormat="1" x14ac:dyDescent="0.3"/>
    <row r="160" s="65" customFormat="1" x14ac:dyDescent="0.3"/>
    <row r="161" s="65" customFormat="1" x14ac:dyDescent="0.3"/>
    <row r="162" s="65" customFormat="1" x14ac:dyDescent="0.3"/>
    <row r="163" s="65" customFormat="1" x14ac:dyDescent="0.3"/>
    <row r="164" s="65" customFormat="1" x14ac:dyDescent="0.3"/>
    <row r="165" s="65" customFormat="1" x14ac:dyDescent="0.3"/>
    <row r="166" s="65" customFormat="1" x14ac:dyDescent="0.3"/>
    <row r="167" s="65" customFormat="1" x14ac:dyDescent="0.3"/>
    <row r="168" s="65" customFormat="1" x14ac:dyDescent="0.3"/>
    <row r="169" s="65" customFormat="1" x14ac:dyDescent="0.3"/>
    <row r="170" s="65" customFormat="1" x14ac:dyDescent="0.3"/>
    <row r="171" s="65" customFormat="1" x14ac:dyDescent="0.3"/>
    <row r="172" s="65" customFormat="1" x14ac:dyDescent="0.3"/>
    <row r="173" s="65" customFormat="1" x14ac:dyDescent="0.3"/>
    <row r="174" s="65" customFormat="1" x14ac:dyDescent="0.3"/>
    <row r="175" s="65" customFormat="1" x14ac:dyDescent="0.3"/>
    <row r="176" s="65" customFormat="1" x14ac:dyDescent="0.3"/>
    <row r="177" s="65" customFormat="1" x14ac:dyDescent="0.3"/>
    <row r="178" s="65" customFormat="1" x14ac:dyDescent="0.3"/>
    <row r="179" s="65" customFormat="1" x14ac:dyDescent="0.3"/>
    <row r="180" s="65" customFormat="1" x14ac:dyDescent="0.3"/>
    <row r="181" s="65" customFormat="1" x14ac:dyDescent="0.3"/>
    <row r="182" s="65" customFormat="1" x14ac:dyDescent="0.3"/>
    <row r="183" s="65" customFormat="1" x14ac:dyDescent="0.3"/>
    <row r="184" s="65" customFormat="1" x14ac:dyDescent="0.3"/>
    <row r="185" s="65" customFormat="1" x14ac:dyDescent="0.3"/>
    <row r="186" s="65" customFormat="1" x14ac:dyDescent="0.3"/>
    <row r="187" s="65" customFormat="1" x14ac:dyDescent="0.3"/>
    <row r="188" s="65" customFormat="1" x14ac:dyDescent="0.3"/>
    <row r="189" s="65" customFormat="1" x14ac:dyDescent="0.3"/>
    <row r="190" s="65" customFormat="1" x14ac:dyDescent="0.3"/>
    <row r="191" s="65" customFormat="1" x14ac:dyDescent="0.3"/>
    <row r="192" s="65" customFormat="1" x14ac:dyDescent="0.3"/>
    <row r="193" s="65" customFormat="1" x14ac:dyDescent="0.3"/>
    <row r="194" s="65" customFormat="1" x14ac:dyDescent="0.3"/>
  </sheetData>
  <mergeCells count="3">
    <mergeCell ref="C7:K7"/>
    <mergeCell ref="C8:K8"/>
    <mergeCell ref="C9:K9"/>
  </mergeCells>
  <phoneticPr fontId="36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126678DB-1A68-4195-B181-79D501AC83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C5852-D8EA-4E4B-B692-6414C1434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E9BFA9-8D37-4C6E-9053-F4EDCE57BE3B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1. Cash Receipts Journal</vt:lpstr>
      <vt:lpstr>2. Acc Receivable Subsidiay Led</vt:lpstr>
      <vt:lpstr>3. Reconciliation Statement</vt:lpstr>
      <vt:lpstr>4. Statement of Account P &amp; K</vt:lpstr>
      <vt:lpstr>4. Statement of Acc D&amp;K Jones</vt:lpstr>
      <vt:lpstr>5. Aged Receivables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Gayelene Townsend</cp:lastModifiedBy>
  <cp:revision/>
  <dcterms:created xsi:type="dcterms:W3CDTF">2021-08-31T00:57:44Z</dcterms:created>
  <dcterms:modified xsi:type="dcterms:W3CDTF">2023-01-19T00:50:14Z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2022-11-23T23:06:04Z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7b5bb279-bc31-4b9e-952c-30936b765a0c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