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3018A84D-11E4-4310-9750-0AB3A1A43281}" xr6:coauthVersionLast="47" xr6:coauthVersionMax="47" xr10:uidLastSave="{00000000-0000-0000-0000-000000000000}"/>
  <bookViews>
    <workbookView xWindow="-120" yWindow="-17055" windowWidth="29040" windowHeight="15840" firstSheet="4" activeTab="7" xr2:uid="{00000000-000D-0000-FFFF-FFFF00000000}"/>
  </bookViews>
  <sheets>
    <sheet name="FNSACC321 Cover Page" sheetId="14" r:id="rId1"/>
    <sheet name="Sails Away AG " sheetId="2" r:id="rId2"/>
    <sheet name="Rorke Real Estate AG" sheetId="3" r:id="rId3"/>
    <sheet name="Coffee on Kent AG" sheetId="4" r:id="rId4"/>
    <sheet name="Active Skin AG" sheetId="5" r:id="rId5"/>
    <sheet name="Moobit AG" sheetId="6" r:id="rId6"/>
    <sheet name="Barratta Florist AG" sheetId="7" r:id="rId7"/>
    <sheet name="Sales Journal AG" sheetId="15" r:id="rId8"/>
    <sheet name="Basic Invoice Template" sheetId="1"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8">'Basic Invoice Template'!$B$3:$I$41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6" l="1"/>
  <c r="I36" i="6"/>
  <c r="I34" i="6"/>
  <c r="I13" i="15"/>
  <c r="H13" i="15" s="1"/>
  <c r="J13" i="15"/>
  <c r="I11" i="15"/>
  <c r="J11" i="15"/>
  <c r="H10" i="15"/>
  <c r="H11" i="15"/>
  <c r="I10" i="15"/>
  <c r="J10" i="15"/>
  <c r="H9" i="15"/>
  <c r="I9" i="15"/>
  <c r="J9" i="15"/>
  <c r="I19" i="1" l="1"/>
  <c r="I20" i="4"/>
  <c r="I23" i="6"/>
  <c r="I24" i="6"/>
  <c r="I25" i="6"/>
  <c r="I26" i="6"/>
  <c r="I21" i="7"/>
  <c r="I20" i="7"/>
  <c r="I22" i="6"/>
  <c r="I21" i="6"/>
  <c r="I20" i="6"/>
  <c r="I21" i="5"/>
  <c r="I20" i="5"/>
  <c r="I21" i="4"/>
  <c r="I22" i="4"/>
  <c r="I22" i="3"/>
  <c r="I21" i="3"/>
  <c r="I20" i="3"/>
  <c r="I21" i="2"/>
  <c r="I22" i="2"/>
  <c r="I23" i="2"/>
  <c r="I20" i="2"/>
  <c r="I34" i="2" l="1"/>
  <c r="I36" i="2"/>
  <c r="I34" i="7"/>
  <c r="I36" i="7" s="1"/>
  <c r="I37" i="7" s="1"/>
  <c r="I34" i="5"/>
  <c r="I36" i="5" s="1"/>
  <c r="I37" i="5" s="1"/>
  <c r="I34" i="4"/>
  <c r="I36" i="4" s="1"/>
  <c r="I37" i="4" s="1"/>
  <c r="I34" i="3"/>
  <c r="I36" i="3" s="1"/>
  <c r="I37" i="3" s="1"/>
  <c r="I24" i="1"/>
  <c r="I28" i="1"/>
  <c r="I29" i="1"/>
  <c r="I30" i="1"/>
  <c r="J12" i="15" l="1"/>
  <c r="I12" i="15"/>
  <c r="I37" i="2"/>
  <c r="J8" i="15" s="1"/>
  <c r="I8" i="15"/>
  <c r="I31" i="1"/>
  <c r="H12" i="15" l="1"/>
  <c r="H8" i="15"/>
  <c r="I33" i="1"/>
  <c r="I34" i="1" s="1"/>
</calcChain>
</file>

<file path=xl/sharedStrings.xml><?xml version="1.0" encoding="utf-8"?>
<sst xmlns="http://schemas.openxmlformats.org/spreadsheetml/2006/main" count="349" uniqueCount="123">
  <si>
    <t>FNSACC321 Process financial transactions and extract interim reports</t>
  </si>
  <si>
    <t>ASSESSOR GUIDE</t>
  </si>
  <si>
    <r>
      <rPr>
        <b/>
        <sz val="22"/>
        <color theme="1"/>
        <rFont val="Arial"/>
        <family val="2"/>
      </rPr>
      <t>Assessment 2</t>
    </r>
    <r>
      <rPr>
        <sz val="22"/>
        <color theme="1"/>
        <rFont val="Arial"/>
        <family val="2"/>
      </rPr>
      <t>: Task 3</t>
    </r>
  </si>
  <si>
    <r>
      <rPr>
        <b/>
        <sz val="16"/>
        <color theme="1"/>
        <rFont val="Simplon Norm"/>
        <family val="2"/>
      </rPr>
      <t xml:space="preserve">Instructions </t>
    </r>
    <r>
      <rPr>
        <sz val="16"/>
        <color theme="1"/>
        <rFont val="Simplon Norm"/>
        <family val="2"/>
      </rPr>
      <t xml:space="preserve">
This workbook is required to be completed and submitted as part of your assessment. 
You will be instructed to complete this workbook in Assessment 2: Task 3.
Each tab needs to be completed in accordance with the task instruction.
Ensure you save this workbook under the naming convention: FNSACC321_Case Study_A2T3 Workbook_Student Name			
</t>
    </r>
    <r>
      <rPr>
        <sz val="14"/>
        <color theme="1"/>
        <rFont val="Arial"/>
        <family val="2"/>
      </rPr>
      <t xml:space="preserve">								
								</t>
    </r>
  </si>
  <si>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</si>
  <si>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TAX INVOICE</t>
  </si>
  <si>
    <t>ISLA &amp; CO PTY LTD</t>
  </si>
  <si>
    <t xml:space="preserve">  PO Box 789 </t>
  </si>
  <si>
    <t xml:space="preserve">INVOICE NUMBER  </t>
  </si>
  <si>
    <t>202204-001</t>
  </si>
  <si>
    <t xml:space="preserve">  GEEBUNG QLD 4012</t>
  </si>
  <si>
    <t xml:space="preserve">INVOICE DATE  </t>
  </si>
  <si>
    <t xml:space="preserve">  AUSTRALIA</t>
  </si>
  <si>
    <t xml:space="preserve">  accounts@islaandco.student.com.au</t>
  </si>
  <si>
    <t xml:space="preserve">CUSTOMER PO NO.  </t>
  </si>
  <si>
    <t>0000875</t>
  </si>
  <si>
    <t xml:space="preserve">  ABN: 11 111 111 138</t>
  </si>
  <si>
    <t>PAYMENT DUE DATE</t>
  </si>
  <si>
    <t xml:space="preserve">  TO:</t>
  </si>
  <si>
    <t xml:space="preserve">   CUSTOMER NAME:</t>
  </si>
  <si>
    <t>Sails Away</t>
  </si>
  <si>
    <t xml:space="preserve">   DELIVERY ADDRESS:</t>
  </si>
  <si>
    <t>51-54 The Esplanade West Side QLD 4001</t>
  </si>
  <si>
    <t xml:space="preserve">   CONTACT PERSON:</t>
  </si>
  <si>
    <t>P Paul</t>
  </si>
  <si>
    <t xml:space="preserve">   CUSTOMERS ABN:</t>
  </si>
  <si>
    <t>89 345 956 124</t>
  </si>
  <si>
    <t>DESCRIPTION</t>
  </si>
  <si>
    <t>QUANTITY</t>
  </si>
  <si>
    <t>UNIT PRICE</t>
  </si>
  <si>
    <t>DISCOUNT</t>
  </si>
  <si>
    <t>GST</t>
  </si>
  <si>
    <t>AMOUNT AUD</t>
  </si>
  <si>
    <t>Dress Dress FL- M</t>
  </si>
  <si>
    <t>SG - BLK</t>
  </si>
  <si>
    <t>SG - BRN</t>
  </si>
  <si>
    <t>SG - WHT</t>
  </si>
  <si>
    <t xml:space="preserve"> SUBTOTAL</t>
  </si>
  <si>
    <t>FREIGHT</t>
  </si>
  <si>
    <t xml:space="preserve"> TAX (GST)</t>
  </si>
  <si>
    <t>TOTAL PRICE  INC GST</t>
  </si>
  <si>
    <t>CONTACT DETAILS</t>
  </si>
  <si>
    <t>Online payment preferred</t>
  </si>
  <si>
    <t xml:space="preserve">  </t>
  </si>
  <si>
    <t>accounts@islaandco.student.com.au</t>
  </si>
  <si>
    <t>BANK ACCOUNT DETAILS:</t>
  </si>
  <si>
    <t>BSB: 083 234</t>
  </si>
  <si>
    <t>Acc No: 1234 5678</t>
  </si>
  <si>
    <t>We appreciate your business</t>
  </si>
  <si>
    <t>Wrong price quoted on purchase order. Students need to invoice sunglasses at $165.00 + GST per pair.</t>
  </si>
  <si>
    <t>202204-002</t>
  </si>
  <si>
    <t>1298</t>
  </si>
  <si>
    <t>Rorke Real Estate</t>
  </si>
  <si>
    <t>123 Main Street Mowbray SA 5255</t>
  </si>
  <si>
    <t>Ruth Rorke</t>
  </si>
  <si>
    <t>89 566 666 939</t>
  </si>
  <si>
    <t>T-Shirt CW-L</t>
  </si>
  <si>
    <t>T-Shirt CW-M</t>
  </si>
  <si>
    <t>T-Shirt CW-S</t>
  </si>
  <si>
    <t>202204-003</t>
  </si>
  <si>
    <t>JC178</t>
  </si>
  <si>
    <t>Coffee on Kent</t>
  </si>
  <si>
    <t>67 Kent Street Brisbane QLD 4000</t>
  </si>
  <si>
    <t>James Smith</t>
  </si>
  <si>
    <t>89 587 937 678</t>
  </si>
  <si>
    <t>Shorts Blu-S</t>
  </si>
  <si>
    <t>Shorts Blu-M</t>
  </si>
  <si>
    <t>Shorts Blu-L</t>
  </si>
  <si>
    <t>202204-004</t>
  </si>
  <si>
    <t>AS-3432-2022</t>
  </si>
  <si>
    <t>Active Skin Pty Ltd</t>
  </si>
  <si>
    <t>66 Magnolia Drive Hurstville NSW 2220</t>
  </si>
  <si>
    <t>Sarah Lucero</t>
  </si>
  <si>
    <t>27 787 228 221</t>
  </si>
  <si>
    <t>Shirt WBFS Small</t>
  </si>
  <si>
    <t>Shirt WBFS Medium</t>
  </si>
  <si>
    <t>202204-005</t>
  </si>
  <si>
    <t>2022-04-332</t>
  </si>
  <si>
    <t>Moobit Pty Ltd</t>
  </si>
  <si>
    <t>29 McLeans Road Coominglah Forest QLD 4630</t>
  </si>
  <si>
    <t>Ella Dixon</t>
  </si>
  <si>
    <t>97 232 533 511</t>
  </si>
  <si>
    <t>Polo Shirt L</t>
  </si>
  <si>
    <t>Polo Shirt S</t>
  </si>
  <si>
    <t>Polo Shirt M</t>
  </si>
  <si>
    <t>BP - L</t>
  </si>
  <si>
    <t>BP - M</t>
  </si>
  <si>
    <t>BP - S</t>
  </si>
  <si>
    <t>SG - Bl</t>
  </si>
  <si>
    <t>Assessor Instructions</t>
  </si>
  <si>
    <t>Sunglasses Black price on the purchase order is incorrect Should be $165.00</t>
  </si>
  <si>
    <t xml:space="preserve">Unit price on Moobit purchase order is GST inclusive. The unit price on Isla &amp; Co's invoice is GST Exclusive. </t>
  </si>
  <si>
    <t>GST is added to the subtotal + freight to calculate the Total Price including GST.</t>
  </si>
  <si>
    <t>There is no freight included in the Moobit purchase order.</t>
  </si>
  <si>
    <t>202204-006</t>
  </si>
  <si>
    <t>AP2022-34</t>
  </si>
  <si>
    <t>Barratta Florist</t>
  </si>
  <si>
    <t>22 Seninis Road Barratta QLD 4809</t>
  </si>
  <si>
    <t>Eldridge Proctor</t>
  </si>
  <si>
    <t>88 198 980 001</t>
  </si>
  <si>
    <t>Shirt WBFM Medium</t>
  </si>
  <si>
    <t>Isla &amp; Co Pty Ltd</t>
  </si>
  <si>
    <t>Sales Journal</t>
  </si>
  <si>
    <t>SJ04</t>
  </si>
  <si>
    <t>Date</t>
  </si>
  <si>
    <t>Debtor</t>
  </si>
  <si>
    <t>Folio</t>
  </si>
  <si>
    <t>Tax Inv #</t>
  </si>
  <si>
    <t>Sales</t>
  </si>
  <si>
    <t xml:space="preserve">GST </t>
  </si>
  <si>
    <t xml:space="preserve">Accounts Receivable </t>
  </si>
  <si>
    <t>$</t>
  </si>
  <si>
    <t>Active Skin</t>
  </si>
  <si>
    <t>Moobit</t>
  </si>
  <si>
    <t>Assessment 2 Task 3c</t>
  </si>
  <si>
    <t xml:space="preserve">Isla &amp; Co </t>
  </si>
  <si>
    <t>202101-001</t>
  </si>
  <si>
    <t>PO 878879</t>
  </si>
  <si>
    <t>Sample Customer</t>
  </si>
  <si>
    <t>Sample Customer Address</t>
  </si>
  <si>
    <t xml:space="preserve">John Smith </t>
  </si>
  <si>
    <t xml:space="preserve">xx xxx xxx xxx </t>
  </si>
  <si>
    <t>Sample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</si>
</sst>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7" formatCode="&quot;$&quot;#,##0.00;\-&quot;$&quot;#,##0.00"/>
    <numFmt numFmtId="41" formatCode="_-* #,##0_-;\-* #,##0_-;_-* &quot;-&quot;_-;_-@_-"/>
    <numFmt numFmtId="43" formatCode="_-* #,##0.00_-;\-* #,##0.00_-;_-* &quot;-&quot;??_-;_-@_-"/>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quot;£&quot;* #,##0.00_-;\-&quot;£&quot;* #,##0.00_-;_-&quot;£&quot;* &quot;-&quot;??_-;_-@_-"/>
    <numFmt numFmtId="170" formatCode="0.00%_);[Red]\(0.00%\)"/>
    <numFmt numFmtId="171" formatCode="0%_);[Red]\(0%\)"/>
    <numFmt numFmtId="172" formatCode="[$-C09]dd\-mmmm\-yyyy;@"/>
    <numFmt numFmtId="173" formatCode="#,##0.00_ ;\-#,##0.00\ "/>
    <numFmt numFmtId="174" formatCode="0.0%"/>
  </numFmts>
  <fonts count="83" x14ac:knownFonts="1">
    <font>
      <sz val="10"/>
      <name val="Arial"/>
    </font>
    <font>
      <sz val="10"/>
      <color theme="1"/>
      <name val="Arial"/>
      <family val="2"/>
    </font>
    <font>
      <sz val="10"/>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name val="Arial"/>
      <family val="2"/>
    </font>
    <font>
      <b/>
      <sz val="18"/>
      <color indexed="9"/>
      <name val="Arial"/>
      <family val="2"/>
    </font>
    <font>
      <sz val="10"/>
      <color indexed="9"/>
      <name val="Arial"/>
      <family val="2"/>
    </font>
    <font>
      <sz val="26"/>
      <color indexed="9"/>
      <name val="Times New Roman"/>
      <family val="1"/>
    </font>
    <font>
      <sz val="10"/>
      <color indexed="8"/>
      <name val="Arial"/>
      <family val="2"/>
    </font>
    <font>
      <b/>
      <sz val="8"/>
      <color indexed="8"/>
      <name val="Arial"/>
      <family val="2"/>
    </font>
    <font>
      <sz val="10"/>
      <color rgb="FFFF0000"/>
      <name val="Arial"/>
      <family val="2"/>
    </font>
    <font>
      <b/>
      <sz val="10"/>
      <color indexed="8"/>
      <name val="Arial"/>
      <family val="2"/>
    </font>
    <font>
      <b/>
      <sz val="10"/>
      <name val="Arial"/>
      <family val="2"/>
    </font>
    <font>
      <sz val="8"/>
      <color indexed="8"/>
      <name val="Arial"/>
      <family val="2"/>
    </font>
    <font>
      <sz val="9"/>
      <name val="Arial"/>
      <family val="2"/>
    </font>
    <font>
      <sz val="11"/>
      <name val="Calibri"/>
      <family val="2"/>
    </font>
    <font>
      <sz val="10"/>
      <name val="Arial"/>
      <family val="2"/>
    </font>
    <font>
      <sz val="16"/>
      <color rgb="FF26A6AB"/>
      <name val="Arial"/>
      <family val="2"/>
    </font>
    <font>
      <sz val="12"/>
      <color indexed="8"/>
      <name val="Arial"/>
      <family val="2"/>
    </font>
    <font>
      <b/>
      <sz val="10"/>
      <color rgb="FF26A6AB"/>
      <name val="Arial"/>
      <family val="2"/>
    </font>
    <font>
      <sz val="11"/>
      <color indexed="8"/>
      <name val="Arial"/>
      <family val="2"/>
    </font>
    <font>
      <b/>
      <sz val="12"/>
      <color theme="1" tint="0.34998626667073579"/>
      <name val="Arial"/>
      <family val="2"/>
    </font>
    <font>
      <sz val="18"/>
      <color indexed="8"/>
      <name val="Arial"/>
      <family val="2"/>
    </font>
    <font>
      <b/>
      <u/>
      <sz val="11"/>
      <color indexed="30"/>
      <name val="Calibri"/>
      <family val="2"/>
    </font>
    <font>
      <sz val="11"/>
      <color rgb="FFFF0000"/>
      <name val="Simplon Norm"/>
      <family val="2"/>
    </font>
    <font>
      <sz val="9"/>
      <color rgb="FFFF0000"/>
      <name val="Arial"/>
      <family val="2"/>
    </font>
    <font>
      <sz val="10"/>
      <color theme="5" tint="-0.249977111117893"/>
      <name val="Arial"/>
      <family val="2"/>
    </font>
    <font>
      <sz val="9"/>
      <color theme="5" tint="-0.249977111117893"/>
      <name val="Arial"/>
      <family val="2"/>
    </font>
    <font>
      <sz val="10"/>
      <color rgb="FFC00000"/>
      <name val="Arial"/>
      <family val="2"/>
    </font>
    <font>
      <sz val="16"/>
      <color indexed="8"/>
      <name val="Arial"/>
      <family val="2"/>
    </font>
    <font>
      <sz val="11"/>
      <name val="Simplon Norm"/>
      <family val="2"/>
    </font>
    <font>
      <sz val="12"/>
      <color theme="1"/>
      <name val="Calibri"/>
      <family val="2"/>
      <scheme val="minor"/>
    </font>
    <font>
      <sz val="20"/>
      <color theme="1"/>
      <name val="Calibri"/>
      <family val="2"/>
      <scheme val="minor"/>
    </font>
    <font>
      <sz val="16"/>
      <color rgb="FF0D0D0D"/>
      <name val="Arial"/>
      <family val="2"/>
    </font>
    <font>
      <sz val="16"/>
      <color theme="1"/>
      <name val="Arial"/>
      <family val="2"/>
    </font>
    <font>
      <sz val="16"/>
      <color rgb="FF000000"/>
      <name val="Arial"/>
      <family val="2"/>
    </font>
    <font>
      <sz val="22"/>
      <color rgb="FFFF0000"/>
      <name val="Arial"/>
      <family val="2"/>
    </font>
    <font>
      <sz val="16"/>
      <color rgb="FFFF0000"/>
      <name val="Arial"/>
      <family val="2"/>
    </font>
    <font>
      <sz val="16"/>
      <color theme="1"/>
      <name val="Calibri"/>
      <family val="2"/>
      <scheme val="minor"/>
    </font>
    <font>
      <b/>
      <sz val="16"/>
      <color theme="1"/>
      <name val="Arial"/>
      <family val="2"/>
    </font>
    <font>
      <sz val="22"/>
      <color theme="1"/>
      <name val="Arial"/>
      <family val="2"/>
    </font>
    <font>
      <b/>
      <sz val="22"/>
      <color theme="1"/>
      <name val="Arial"/>
      <family val="2"/>
    </font>
    <font>
      <sz val="12"/>
      <color theme="1"/>
      <name val="Arial"/>
      <family val="2"/>
    </font>
    <font>
      <sz val="14"/>
      <color theme="1"/>
      <name val="Arial"/>
      <family val="2"/>
    </font>
    <font>
      <b/>
      <sz val="16"/>
      <color theme="1"/>
      <name val="Simplon Norm"/>
      <family val="2"/>
    </font>
    <font>
      <sz val="16"/>
      <color theme="1"/>
      <name val="Simplon Norm"/>
      <family val="2"/>
    </font>
    <font>
      <b/>
      <sz val="12"/>
      <color theme="1"/>
      <name val="Arial"/>
      <family val="2"/>
    </font>
    <font>
      <sz val="12"/>
      <color theme="1"/>
      <name val="Simplon Norm"/>
      <family val="2"/>
    </font>
    <font>
      <b/>
      <sz val="11"/>
      <color theme="1"/>
      <name val="Simplon Norm"/>
      <family val="2"/>
    </font>
    <font>
      <b/>
      <sz val="11"/>
      <color rgb="FFFF0000"/>
      <name val="Simplon Norm"/>
      <family val="2"/>
    </font>
    <font>
      <sz val="11"/>
      <color theme="1"/>
      <name val="Simplon Norm"/>
      <family val="2"/>
    </font>
    <font>
      <b/>
      <sz val="12"/>
      <color theme="1"/>
      <name val="Calibri"/>
      <family val="2"/>
      <scheme val="minor"/>
    </font>
    <font>
      <b/>
      <sz val="14"/>
      <color theme="0"/>
      <name val="Simplon Norm"/>
      <family val="2"/>
    </font>
    <font>
      <b/>
      <sz val="11"/>
      <color theme="0"/>
      <name val="Simplon Norm"/>
      <family val="2"/>
    </font>
    <font>
      <b/>
      <sz val="10"/>
      <color rgb="FFFF0000"/>
      <name val="Arial"/>
      <family val="2"/>
    </font>
  </fonts>
  <fills count="37">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9"/>
        <bgColor indexed="26"/>
      </patternFill>
    </fill>
    <fill>
      <patternFill patternType="solid">
        <fgColor indexed="47"/>
        <bgColor indexed="9"/>
      </patternFill>
    </fill>
    <fill>
      <patternFill patternType="solid">
        <fgColor rgb="FF26A6AB"/>
        <bgColor indexed="26"/>
      </patternFill>
    </fill>
    <fill>
      <patternFill patternType="solid">
        <fgColor rgb="FF26A6AB"/>
        <bgColor indexed="9"/>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4" tint="0.59999389629810485"/>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top/>
      <bottom/>
      <diagonal/>
    </border>
    <border>
      <left/>
      <right style="thin">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diagonal/>
    </border>
    <border>
      <left/>
      <right style="thin">
        <color indexed="64"/>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thin">
        <color indexed="64"/>
      </top>
      <bottom/>
      <diagonal/>
    </border>
    <border>
      <left style="thin">
        <color indexed="64"/>
      </left>
      <right/>
      <top style="medium">
        <color indexed="64"/>
      </top>
      <bottom/>
      <diagonal/>
    </border>
    <border>
      <left/>
      <right style="thin">
        <color indexed="8"/>
      </right>
      <top style="medium">
        <color indexed="64"/>
      </top>
      <bottom/>
      <diagonal/>
    </border>
    <border>
      <left style="thin">
        <color indexed="64"/>
      </left>
      <right style="thin">
        <color indexed="8"/>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style="medium">
        <color indexed="64"/>
      </top>
      <bottom style="medium">
        <color indexed="64"/>
      </bottom>
      <diagonal/>
    </border>
    <border>
      <left style="thin">
        <color indexed="64"/>
      </left>
      <right style="medium">
        <color theme="1" tint="0.499984740745262"/>
      </right>
      <top style="medium">
        <color indexed="64"/>
      </top>
      <bottom style="medium">
        <color indexed="64"/>
      </bottom>
      <diagonal/>
    </border>
    <border>
      <left style="medium">
        <color theme="1" tint="0.499984740745262"/>
      </left>
      <right/>
      <top style="medium">
        <color indexed="64"/>
      </top>
      <bottom/>
      <diagonal/>
    </border>
    <border>
      <left style="medium">
        <color theme="1" tint="0.499984740745262"/>
      </left>
      <right/>
      <top/>
      <bottom style="thin">
        <color indexed="64"/>
      </bottom>
      <diagonal/>
    </border>
    <border>
      <left/>
      <right style="medium">
        <color theme="1" tint="0.499984740745262"/>
      </right>
      <top/>
      <bottom style="thin">
        <color indexed="64"/>
      </bottom>
      <diagonal/>
    </border>
    <border>
      <left style="medium">
        <color theme="1" tint="0.499984740745262"/>
      </left>
      <right/>
      <top style="thin">
        <color indexed="64"/>
      </top>
      <bottom/>
      <diagonal/>
    </border>
    <border>
      <left style="thin">
        <color indexed="64"/>
      </left>
      <right style="medium">
        <color theme="1" tint="0.499984740745262"/>
      </right>
      <top style="thin">
        <color indexed="64"/>
      </top>
      <bottom style="thin">
        <color indexed="64"/>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style="medium">
        <color theme="1" tint="0.499984740745262"/>
      </right>
      <top/>
      <bottom style="thin">
        <color indexed="64"/>
      </bottom>
      <diagonal/>
    </border>
    <border>
      <left style="thin">
        <color indexed="8"/>
      </left>
      <right/>
      <top/>
      <bottom style="medium">
        <color theme="1" tint="0.499984740745262"/>
      </bottom>
      <diagonal/>
    </border>
    <border>
      <left style="thin">
        <color indexed="64"/>
      </left>
      <right style="thin">
        <color indexed="64"/>
      </right>
      <top/>
      <bottom style="medium">
        <color theme="1" tint="0.499984740745262"/>
      </bottom>
      <diagonal/>
    </border>
    <border>
      <left style="thin">
        <color indexed="64"/>
      </left>
      <right style="thin">
        <color indexed="8"/>
      </right>
      <top/>
      <bottom style="medium">
        <color theme="1" tint="0.499984740745262"/>
      </bottom>
      <diagonal/>
    </border>
    <border>
      <left/>
      <right style="thin">
        <color indexed="8"/>
      </right>
      <top/>
      <bottom style="medium">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rgb="FF000000"/>
      </bottom>
      <diagonal/>
    </border>
    <border>
      <left style="thin">
        <color auto="1"/>
      </left>
      <right style="thin">
        <color auto="1"/>
      </right>
      <top/>
      <bottom style="medium">
        <color rgb="FF000000"/>
      </bottom>
      <diagonal/>
    </border>
    <border>
      <left style="thin">
        <color indexed="64"/>
      </left>
      <right style="thin">
        <color indexed="64"/>
      </right>
      <top/>
      <bottom style="double">
        <color indexed="64"/>
      </bottom>
      <diagonal/>
    </border>
  </borders>
  <cellStyleXfs count="76">
    <xf numFmtId="0" fontId="0" fillId="0" borderId="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2"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37" fontId="3" fillId="16" borderId="1" applyBorder="0" applyProtection="0">
      <alignment vertical="center"/>
    </xf>
    <xf numFmtId="0" fontId="20" fillId="17" borderId="0" applyNumberFormat="0" applyBorder="0" applyAlignment="0" applyProtection="0"/>
    <xf numFmtId="164" fontId="4" fillId="0" borderId="2">
      <protection locked="0"/>
    </xf>
    <xf numFmtId="0" fontId="5" fillId="18" borderId="0" applyBorder="0">
      <alignment horizontal="left" vertical="center" indent="1"/>
    </xf>
    <xf numFmtId="0" fontId="21" fillId="4" borderId="3" applyNumberFormat="0" applyAlignment="0" applyProtection="0"/>
    <xf numFmtId="0" fontId="22" fillId="19" borderId="4" applyNumberFormat="0" applyAlignment="0" applyProtection="0"/>
    <xf numFmtId="3" fontId="2" fillId="0" borderId="0" applyFont="0" applyFill="0" applyBorder="0" applyAlignment="0" applyProtection="0"/>
    <xf numFmtId="164" fontId="2" fillId="0" borderId="0" applyFont="0" applyFill="0" applyBorder="0" applyAlignment="0" applyProtection="0"/>
    <xf numFmtId="0" fontId="6" fillId="0" borderId="5"/>
    <xf numFmtId="4" fontId="4" fillId="20" borderId="5">
      <protection locked="0"/>
    </xf>
    <xf numFmtId="0"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xf numFmtId="2" fontId="2" fillId="0" borderId="0" applyFont="0" applyFill="0" applyBorder="0" applyAlignment="0" applyProtection="0"/>
    <xf numFmtId="0" fontId="24" fillId="6" borderId="0" applyNumberFormat="0" applyBorder="0" applyAlignment="0" applyProtection="0"/>
    <xf numFmtId="4" fontId="4" fillId="21" borderId="5"/>
    <xf numFmtId="167" fontId="7" fillId="0" borderId="6"/>
    <xf numFmtId="37" fontId="8" fillId="22" borderId="2" applyBorder="0">
      <alignment horizontal="left" vertical="center" indent="1"/>
    </xf>
    <xf numFmtId="37" fontId="9" fillId="23" borderId="7" applyFill="0">
      <alignment vertical="center"/>
    </xf>
    <xf numFmtId="0" fontId="9" fillId="24" borderId="8" applyNumberFormat="0">
      <alignment horizontal="left" vertical="top" indent="1"/>
    </xf>
    <xf numFmtId="0" fontId="9" fillId="16" borderId="0" applyBorder="0">
      <alignment horizontal="left" vertical="center" indent="1"/>
    </xf>
    <xf numFmtId="0" fontId="9" fillId="0" borderId="8" applyNumberFormat="0" applyFill="0">
      <alignment horizontal="centerContinuous" vertical="top"/>
    </xf>
    <xf numFmtId="0" fontId="10" fillId="0" borderId="0" applyNumberFormat="0" applyFont="0" applyFill="0" applyAlignment="0" applyProtection="0"/>
    <xf numFmtId="0" fontId="11" fillId="0" borderId="0" applyNumberFormat="0" applyFon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0" borderId="3" applyNumberFormat="0" applyAlignment="0" applyProtection="0"/>
    <xf numFmtId="167" fontId="7" fillId="0" borderId="10"/>
    <xf numFmtId="0" fontId="27" fillId="0" borderId="11" applyNumberFormat="0" applyFill="0" applyAlignment="0" applyProtection="0"/>
    <xf numFmtId="166" fontId="7" fillId="0" borderId="12"/>
    <xf numFmtId="0" fontId="28" fillId="7" borderId="0" applyNumberFormat="0" applyBorder="0" applyAlignment="0" applyProtection="0"/>
    <xf numFmtId="0" fontId="12" fillId="23" borderId="0">
      <alignment horizontal="left" wrapText="1" indent="1"/>
    </xf>
    <xf numFmtId="37" fontId="3" fillId="16" borderId="13" applyBorder="0">
      <alignment horizontal="left" vertical="center" indent="2"/>
    </xf>
    <xf numFmtId="0" fontId="13" fillId="0" borderId="0"/>
    <xf numFmtId="0" fontId="2" fillId="7" borderId="14" applyNumberFormat="0" applyFont="0" applyAlignment="0" applyProtection="0"/>
    <xf numFmtId="0" fontId="29" fillId="4" borderId="15" applyNumberFormat="0" applyAlignment="0" applyProtection="0"/>
    <xf numFmtId="171" fontId="14" fillId="25" borderId="16"/>
    <xf numFmtId="170" fontId="14" fillId="0" borderId="16" applyFont="0" applyFill="0" applyBorder="0" applyAlignment="0" applyProtection="0">
      <protection locked="0"/>
    </xf>
    <xf numFmtId="2" fontId="15" fillId="0" borderId="0">
      <protection locked="0"/>
    </xf>
    <xf numFmtId="0" fontId="2" fillId="26" borderId="0"/>
    <xf numFmtId="49" fontId="2" fillId="0" borderId="0" applyFont="0" applyFill="0" applyBorder="0" applyAlignment="0" applyProtection="0"/>
    <xf numFmtId="0" fontId="30" fillId="0" borderId="0" applyNumberFormat="0" applyFill="0" applyBorder="0" applyAlignment="0" applyProtection="0"/>
    <xf numFmtId="0" fontId="16" fillId="0" borderId="0">
      <alignment horizontal="right"/>
    </xf>
    <xf numFmtId="0" fontId="17" fillId="0" borderId="0"/>
    <xf numFmtId="0" fontId="2" fillId="0" borderId="17" applyNumberFormat="0" applyFont="0" applyBorder="0" applyAlignment="0" applyProtection="0"/>
    <xf numFmtId="168" fontId="2" fillId="0" borderId="0" applyFont="0" applyFill="0" applyBorder="0" applyAlignment="0" applyProtection="0"/>
    <xf numFmtId="169" fontId="2" fillId="0" borderId="0" applyFont="0" applyFill="0" applyBorder="0" applyAlignment="0" applyProtection="0"/>
    <xf numFmtId="0" fontId="31" fillId="0" borderId="0" applyNumberFormat="0" applyFill="0" applyBorder="0" applyAlignment="0" applyProtection="0"/>
    <xf numFmtId="9" fontId="44" fillId="0" borderId="0" applyFont="0" applyFill="0" applyBorder="0" applyAlignment="0" applyProtection="0"/>
    <xf numFmtId="0" fontId="59" fillId="0" borderId="0"/>
  </cellStyleXfs>
  <cellXfs count="249">
    <xf numFmtId="0" fontId="0" fillId="0" borderId="0" xfId="0"/>
    <xf numFmtId="0" fontId="32" fillId="0" borderId="0" xfId="0" applyFont="1"/>
    <xf numFmtId="0" fontId="36" fillId="27" borderId="0" xfId="0" applyFont="1" applyFill="1" applyProtection="1">
      <protection locked="0"/>
    </xf>
    <xf numFmtId="0" fontId="36" fillId="24" borderId="0" xfId="0" applyFont="1" applyFill="1"/>
    <xf numFmtId="0" fontId="37" fillId="24" borderId="0" xfId="0" applyFont="1" applyFill="1"/>
    <xf numFmtId="0" fontId="36" fillId="24" borderId="0" xfId="0" applyFont="1" applyFill="1" applyAlignment="1">
      <alignment horizontal="right"/>
    </xf>
    <xf numFmtId="1" fontId="36" fillId="27" borderId="18" xfId="0" applyNumberFormat="1" applyFont="1" applyFill="1" applyBorder="1" applyAlignment="1" applyProtection="1">
      <alignment horizontal="left"/>
      <protection locked="0"/>
    </xf>
    <xf numFmtId="0" fontId="36" fillId="24" borderId="0" xfId="0" applyFont="1" applyFill="1" applyProtection="1">
      <protection locked="0"/>
    </xf>
    <xf numFmtId="0" fontId="36" fillId="27" borderId="18" xfId="0" applyFont="1" applyFill="1" applyBorder="1" applyProtection="1">
      <protection locked="0"/>
    </xf>
    <xf numFmtId="7" fontId="36" fillId="27" borderId="20" xfId="0" applyNumberFormat="1" applyFont="1" applyFill="1" applyBorder="1" applyProtection="1">
      <protection locked="0"/>
    </xf>
    <xf numFmtId="39" fontId="36" fillId="27" borderId="20" xfId="0" applyNumberFormat="1" applyFont="1" applyFill="1" applyBorder="1" applyProtection="1">
      <protection locked="0"/>
    </xf>
    <xf numFmtId="0" fontId="36" fillId="27" borderId="26" xfId="0" applyFont="1" applyFill="1" applyBorder="1" applyProtection="1">
      <protection locked="0"/>
    </xf>
    <xf numFmtId="0" fontId="36" fillId="24" borderId="27" xfId="0" applyFont="1" applyFill="1" applyBorder="1"/>
    <xf numFmtId="39" fontId="36" fillId="27" borderId="28" xfId="0" applyNumberFormat="1" applyFont="1" applyFill="1" applyBorder="1" applyProtection="1">
      <protection locked="0"/>
    </xf>
    <xf numFmtId="0" fontId="36" fillId="24" borderId="30" xfId="0" applyFont="1" applyFill="1" applyBorder="1"/>
    <xf numFmtId="0" fontId="36" fillId="24" borderId="10" xfId="0" applyFont="1" applyFill="1" applyBorder="1"/>
    <xf numFmtId="0" fontId="36" fillId="24" borderId="2" xfId="0" applyFont="1" applyFill="1" applyBorder="1"/>
    <xf numFmtId="0" fontId="36" fillId="24" borderId="31" xfId="0" applyFont="1" applyFill="1" applyBorder="1"/>
    <xf numFmtId="0" fontId="36" fillId="24" borderId="27" xfId="0" applyFont="1" applyFill="1" applyBorder="1" applyAlignment="1">
      <alignment horizontal="centerContinuous"/>
    </xf>
    <xf numFmtId="0" fontId="39" fillId="24" borderId="0" xfId="0" applyFont="1" applyFill="1"/>
    <xf numFmtId="0" fontId="40" fillId="0" borderId="0" xfId="0" applyFont="1"/>
    <xf numFmtId="0" fontId="41" fillId="24" borderId="0" xfId="0" applyFont="1" applyFill="1"/>
    <xf numFmtId="0" fontId="42" fillId="0" borderId="0" xfId="0" applyFont="1"/>
    <xf numFmtId="0" fontId="43" fillId="0" borderId="0" xfId="0" applyFont="1" applyAlignment="1">
      <alignment vertical="center"/>
    </xf>
    <xf numFmtId="0" fontId="2" fillId="0" borderId="0" xfId="0" applyFont="1"/>
    <xf numFmtId="2" fontId="2" fillId="0" borderId="0" xfId="0" applyNumberFormat="1" applyFont="1"/>
    <xf numFmtId="39" fontId="36" fillId="0" borderId="20" xfId="0" applyNumberFormat="1" applyFont="1" applyBorder="1" applyProtection="1">
      <protection locked="0"/>
    </xf>
    <xf numFmtId="0" fontId="33" fillId="29" borderId="0" xfId="0" applyFont="1" applyFill="1" applyAlignment="1" applyProtection="1">
      <alignment vertical="center"/>
      <protection locked="0"/>
    </xf>
    <xf numFmtId="0" fontId="34" fillId="30" borderId="0" xfId="0" applyFont="1" applyFill="1"/>
    <xf numFmtId="0" fontId="35" fillId="30" borderId="0" xfId="0" applyFont="1" applyFill="1" applyAlignment="1">
      <alignment vertical="center"/>
    </xf>
    <xf numFmtId="0" fontId="35" fillId="30" borderId="0" xfId="0" applyFont="1" applyFill="1" applyAlignment="1">
      <alignment horizontal="right" vertical="center"/>
    </xf>
    <xf numFmtId="0" fontId="45" fillId="27" borderId="0" xfId="0" applyFont="1" applyFill="1" applyProtection="1">
      <protection locked="0"/>
    </xf>
    <xf numFmtId="0" fontId="45" fillId="24" borderId="0" xfId="0" applyFont="1" applyFill="1"/>
    <xf numFmtId="0" fontId="46" fillId="27" borderId="0" xfId="0" applyFont="1" applyFill="1" applyProtection="1">
      <protection locked="0"/>
    </xf>
    <xf numFmtId="7" fontId="36" fillId="27" borderId="0" xfId="0" applyNumberFormat="1" applyFont="1" applyFill="1" applyProtection="1">
      <protection locked="0"/>
    </xf>
    <xf numFmtId="39" fontId="36" fillId="27" borderId="0" xfId="0" applyNumberFormat="1" applyFont="1" applyFill="1" applyProtection="1">
      <protection locked="0"/>
    </xf>
    <xf numFmtId="0" fontId="36" fillId="24" borderId="0" xfId="0" applyFont="1" applyFill="1" applyAlignment="1">
      <alignment horizontal="left"/>
    </xf>
    <xf numFmtId="37" fontId="36" fillId="27" borderId="2" xfId="0" applyNumberFormat="1" applyFont="1" applyFill="1" applyBorder="1" applyAlignment="1" applyProtection="1">
      <alignment horizontal="center"/>
      <protection locked="0"/>
    </xf>
    <xf numFmtId="37" fontId="36" fillId="27" borderId="31" xfId="0" applyNumberFormat="1" applyFont="1" applyFill="1" applyBorder="1" applyAlignment="1" applyProtection="1">
      <alignment horizontal="center"/>
      <protection locked="0"/>
    </xf>
    <xf numFmtId="39" fontId="36" fillId="27" borderId="23" xfId="0" applyNumberFormat="1" applyFont="1" applyFill="1" applyBorder="1" applyProtection="1">
      <protection locked="0"/>
    </xf>
    <xf numFmtId="0" fontId="47" fillId="28" borderId="32" xfId="0" applyFont="1" applyFill="1" applyBorder="1" applyAlignment="1">
      <alignment horizontal="center" vertical="center"/>
    </xf>
    <xf numFmtId="0" fontId="47" fillId="28" borderId="34" xfId="0" applyFont="1" applyFill="1" applyBorder="1" applyAlignment="1">
      <alignment horizontal="center" vertical="center"/>
    </xf>
    <xf numFmtId="0" fontId="47" fillId="28" borderId="35" xfId="0" applyFont="1" applyFill="1" applyBorder="1" applyAlignment="1">
      <alignment horizontal="center" vertical="center"/>
    </xf>
    <xf numFmtId="0" fontId="36" fillId="27" borderId="27" xfId="0" applyFont="1" applyFill="1" applyBorder="1" applyProtection="1">
      <protection locked="0"/>
    </xf>
    <xf numFmtId="0" fontId="46" fillId="24" borderId="0" xfId="0" applyFont="1" applyFill="1"/>
    <xf numFmtId="0" fontId="48" fillId="24" borderId="0" xfId="0" applyFont="1" applyFill="1"/>
    <xf numFmtId="0" fontId="49" fillId="24" borderId="0" xfId="0" applyFont="1" applyFill="1"/>
    <xf numFmtId="0" fontId="36" fillId="24" borderId="0" xfId="0" applyFont="1" applyFill="1" applyAlignment="1" applyProtection="1">
      <alignment horizontal="right"/>
      <protection locked="0"/>
    </xf>
    <xf numFmtId="165" fontId="36" fillId="24" borderId="24" xfId="0" applyNumberFormat="1" applyFont="1" applyFill="1" applyBorder="1" applyAlignment="1" applyProtection="1">
      <alignment horizontal="right"/>
      <protection locked="0"/>
    </xf>
    <xf numFmtId="0" fontId="36" fillId="24" borderId="21" xfId="0" applyFont="1" applyFill="1" applyBorder="1" applyProtection="1">
      <protection locked="0"/>
    </xf>
    <xf numFmtId="39" fontId="36" fillId="24" borderId="24" xfId="0" applyNumberFormat="1" applyFont="1" applyFill="1" applyBorder="1" applyAlignment="1" applyProtection="1">
      <alignment horizontal="right"/>
      <protection locked="0"/>
    </xf>
    <xf numFmtId="2" fontId="36" fillId="24" borderId="21" xfId="0" applyNumberFormat="1" applyFont="1" applyFill="1" applyBorder="1" applyProtection="1">
      <protection locked="0"/>
    </xf>
    <xf numFmtId="20" fontId="36" fillId="24" borderId="21" xfId="0" applyNumberFormat="1" applyFont="1" applyFill="1" applyBorder="1" applyProtection="1">
      <protection locked="0"/>
    </xf>
    <xf numFmtId="0" fontId="36" fillId="0" borderId="21" xfId="0" applyFont="1" applyBorder="1" applyProtection="1">
      <protection locked="0"/>
    </xf>
    <xf numFmtId="39" fontId="36" fillId="0" borderId="24" xfId="0" applyNumberFormat="1" applyFont="1" applyBorder="1" applyAlignment="1" applyProtection="1">
      <alignment horizontal="right"/>
      <protection locked="0"/>
    </xf>
    <xf numFmtId="0" fontId="36" fillId="24" borderId="27" xfId="0" applyFont="1" applyFill="1" applyBorder="1" applyProtection="1">
      <protection locked="0"/>
    </xf>
    <xf numFmtId="0" fontId="36" fillId="24" borderId="22" xfId="0" applyFont="1" applyFill="1" applyBorder="1" applyProtection="1">
      <protection locked="0"/>
    </xf>
    <xf numFmtId="39" fontId="36" fillId="24" borderId="29" xfId="0" applyNumberFormat="1" applyFont="1" applyFill="1" applyBorder="1" applyAlignment="1" applyProtection="1">
      <alignment horizontal="right"/>
      <protection locked="0"/>
    </xf>
    <xf numFmtId="7" fontId="36" fillId="27" borderId="23" xfId="0" applyNumberFormat="1" applyFont="1" applyFill="1" applyBorder="1" applyProtection="1">
      <protection locked="0"/>
    </xf>
    <xf numFmtId="0" fontId="36" fillId="27" borderId="2" xfId="0" applyFont="1" applyFill="1" applyBorder="1" applyProtection="1">
      <protection locked="0"/>
    </xf>
    <xf numFmtId="39" fontId="36" fillId="27" borderId="2" xfId="0" applyNumberFormat="1" applyFont="1" applyFill="1" applyBorder="1" applyProtection="1">
      <protection locked="0"/>
    </xf>
    <xf numFmtId="39" fontId="36" fillId="27" borderId="25" xfId="0" applyNumberFormat="1" applyFont="1" applyFill="1" applyBorder="1" applyProtection="1">
      <protection locked="0"/>
    </xf>
    <xf numFmtId="0" fontId="38" fillId="27" borderId="18" xfId="0" applyFont="1" applyFill="1" applyBorder="1" applyProtection="1">
      <protection locked="0"/>
    </xf>
    <xf numFmtId="2" fontId="38" fillId="24" borderId="21" xfId="0" applyNumberFormat="1" applyFont="1" applyFill="1" applyBorder="1" applyAlignment="1" applyProtection="1">
      <alignment horizontal="right"/>
      <protection locked="0"/>
    </xf>
    <xf numFmtId="7" fontId="38" fillId="27" borderId="39" xfId="0" applyNumberFormat="1" applyFont="1" applyFill="1" applyBorder="1" applyProtection="1">
      <protection locked="0"/>
    </xf>
    <xf numFmtId="9" fontId="38" fillId="27" borderId="20" xfId="74" applyFont="1" applyFill="1" applyBorder="1" applyProtection="1">
      <protection locked="0"/>
    </xf>
    <xf numFmtId="39" fontId="38" fillId="27" borderId="2" xfId="0" applyNumberFormat="1" applyFont="1" applyFill="1" applyBorder="1" applyProtection="1">
      <protection locked="0"/>
    </xf>
    <xf numFmtId="9" fontId="38" fillId="27" borderId="23" xfId="74" applyFont="1" applyFill="1" applyBorder="1" applyProtection="1">
      <protection locked="0"/>
    </xf>
    <xf numFmtId="2" fontId="38" fillId="24" borderId="21" xfId="0" applyNumberFormat="1" applyFont="1" applyFill="1" applyBorder="1" applyProtection="1">
      <protection locked="0"/>
    </xf>
    <xf numFmtId="7" fontId="38" fillId="27" borderId="2" xfId="0" applyNumberFormat="1" applyFont="1" applyFill="1" applyBorder="1" applyProtection="1">
      <protection locked="0"/>
    </xf>
    <xf numFmtId="0" fontId="38" fillId="24" borderId="21" xfId="0" applyFont="1" applyFill="1" applyBorder="1" applyProtection="1">
      <protection locked="0"/>
    </xf>
    <xf numFmtId="0" fontId="38" fillId="27" borderId="2" xfId="0" applyFont="1" applyFill="1" applyBorder="1" applyProtection="1">
      <protection locked="0"/>
    </xf>
    <xf numFmtId="39" fontId="38" fillId="27" borderId="23" xfId="0" applyNumberFormat="1" applyFont="1" applyFill="1" applyBorder="1" applyProtection="1">
      <protection locked="0"/>
    </xf>
    <xf numFmtId="0" fontId="54" fillId="24" borderId="0" xfId="0" applyFont="1" applyFill="1" applyProtection="1">
      <protection locked="0"/>
    </xf>
    <xf numFmtId="0" fontId="54" fillId="27" borderId="18" xfId="0" applyFont="1" applyFill="1" applyBorder="1" applyProtection="1">
      <protection locked="0"/>
    </xf>
    <xf numFmtId="2" fontId="54" fillId="24" borderId="21" xfId="0" applyNumberFormat="1" applyFont="1" applyFill="1" applyBorder="1" applyAlignment="1" applyProtection="1">
      <alignment horizontal="right"/>
      <protection locked="0"/>
    </xf>
    <xf numFmtId="165" fontId="54" fillId="24" borderId="24" xfId="0" applyNumberFormat="1" applyFont="1" applyFill="1" applyBorder="1" applyAlignment="1" applyProtection="1">
      <alignment horizontal="right"/>
      <protection locked="0"/>
    </xf>
    <xf numFmtId="9" fontId="54" fillId="27" borderId="20" xfId="74" applyFont="1" applyFill="1" applyBorder="1" applyProtection="1">
      <protection locked="0"/>
    </xf>
    <xf numFmtId="10" fontId="54" fillId="27" borderId="20" xfId="0" applyNumberFormat="1" applyFont="1" applyFill="1" applyBorder="1" applyProtection="1">
      <protection locked="0"/>
    </xf>
    <xf numFmtId="2" fontId="38" fillId="24" borderId="2" xfId="0" applyNumberFormat="1" applyFont="1" applyFill="1" applyBorder="1" applyAlignment="1" applyProtection="1">
      <alignment horizontal="right"/>
      <protection locked="0"/>
    </xf>
    <xf numFmtId="2" fontId="38" fillId="24" borderId="2" xfId="0" applyNumberFormat="1" applyFont="1" applyFill="1" applyBorder="1" applyProtection="1">
      <protection locked="0"/>
    </xf>
    <xf numFmtId="174" fontId="38" fillId="27" borderId="41" xfId="74" applyNumberFormat="1" applyFont="1" applyFill="1" applyBorder="1" applyProtection="1">
      <protection locked="0"/>
    </xf>
    <xf numFmtId="174" fontId="38" fillId="27" borderId="21" xfId="74" applyNumberFormat="1" applyFont="1" applyFill="1" applyBorder="1" applyProtection="1">
      <protection locked="0"/>
    </xf>
    <xf numFmtId="39" fontId="56" fillId="24" borderId="19" xfId="0" applyNumberFormat="1" applyFont="1" applyFill="1" applyBorder="1" applyAlignment="1">
      <alignment horizontal="right"/>
    </xf>
    <xf numFmtId="173" fontId="56" fillId="27" borderId="19" xfId="0" applyNumberFormat="1" applyFont="1" applyFill="1" applyBorder="1" applyAlignment="1" applyProtection="1">
      <alignment horizontal="right"/>
      <protection locked="0"/>
    </xf>
    <xf numFmtId="0" fontId="57" fillId="24" borderId="0" xfId="0" applyFont="1" applyFill="1"/>
    <xf numFmtId="0" fontId="38" fillId="24" borderId="0" xfId="0" applyFont="1" applyFill="1" applyProtection="1">
      <protection locked="0"/>
    </xf>
    <xf numFmtId="0" fontId="33" fillId="29" borderId="42" xfId="0" applyFont="1" applyFill="1" applyBorder="1" applyAlignment="1" applyProtection="1">
      <alignment vertical="center"/>
      <protection locked="0"/>
    </xf>
    <xf numFmtId="0" fontId="34" fillId="30" borderId="43" xfId="0" applyFont="1" applyFill="1" applyBorder="1"/>
    <xf numFmtId="0" fontId="35" fillId="30" borderId="43" xfId="0" applyFont="1" applyFill="1" applyBorder="1" applyAlignment="1">
      <alignment vertical="center"/>
    </xf>
    <xf numFmtId="0" fontId="35" fillId="30" borderId="44" xfId="0" applyFont="1" applyFill="1" applyBorder="1" applyAlignment="1">
      <alignment horizontal="right" vertical="center"/>
    </xf>
    <xf numFmtId="0" fontId="36" fillId="27" borderId="45" xfId="0" applyFont="1" applyFill="1" applyBorder="1" applyProtection="1">
      <protection locked="0"/>
    </xf>
    <xf numFmtId="0" fontId="36" fillId="24" borderId="46" xfId="0" applyFont="1" applyFill="1" applyBorder="1"/>
    <xf numFmtId="0" fontId="45" fillId="27" borderId="45" xfId="0" applyFont="1" applyFill="1" applyBorder="1" applyProtection="1">
      <protection locked="0"/>
    </xf>
    <xf numFmtId="0" fontId="46" fillId="27" borderId="45" xfId="0" applyFont="1" applyFill="1" applyBorder="1" applyProtection="1">
      <protection locked="0"/>
    </xf>
    <xf numFmtId="0" fontId="36" fillId="27" borderId="46" xfId="0" applyFont="1" applyFill="1" applyBorder="1" applyAlignment="1" applyProtection="1">
      <alignment horizontal="left"/>
      <protection locked="0"/>
    </xf>
    <xf numFmtId="0" fontId="36" fillId="24" borderId="46" xfId="0" applyFont="1" applyFill="1" applyBorder="1" applyAlignment="1" applyProtection="1">
      <alignment horizontal="right"/>
      <protection locked="0"/>
    </xf>
    <xf numFmtId="0" fontId="39" fillId="24" borderId="45" xfId="0" applyFont="1" applyFill="1" applyBorder="1"/>
    <xf numFmtId="0" fontId="36" fillId="24" borderId="45" xfId="0" applyFont="1" applyFill="1" applyBorder="1" applyAlignment="1">
      <alignment horizontal="right"/>
    </xf>
    <xf numFmtId="0" fontId="37" fillId="24" borderId="45" xfId="0" applyFont="1" applyFill="1" applyBorder="1"/>
    <xf numFmtId="0" fontId="36" fillId="24" borderId="45" xfId="0" applyFont="1" applyFill="1" applyBorder="1" applyAlignment="1">
      <alignment horizontal="left"/>
    </xf>
    <xf numFmtId="0" fontId="36" fillId="24" borderId="45" xfId="0" applyFont="1" applyFill="1" applyBorder="1"/>
    <xf numFmtId="0" fontId="47" fillId="28" borderId="48" xfId="0" applyFont="1" applyFill="1" applyBorder="1" applyAlignment="1">
      <alignment horizontal="center" vertical="center"/>
    </xf>
    <xf numFmtId="165" fontId="38" fillId="24" borderId="46" xfId="0" applyNumberFormat="1" applyFont="1" applyFill="1" applyBorder="1" applyAlignment="1" applyProtection="1">
      <alignment horizontal="right"/>
      <protection locked="0"/>
    </xf>
    <xf numFmtId="39" fontId="38" fillId="24" borderId="46" xfId="0" applyNumberFormat="1" applyFont="1" applyFill="1" applyBorder="1" applyAlignment="1" applyProtection="1">
      <alignment horizontal="right"/>
      <protection locked="0"/>
    </xf>
    <xf numFmtId="39" fontId="36" fillId="0" borderId="46" xfId="0" applyNumberFormat="1" applyFont="1" applyBorder="1" applyAlignment="1" applyProtection="1">
      <alignment horizontal="right"/>
      <protection locked="0"/>
    </xf>
    <xf numFmtId="165" fontId="36" fillId="24" borderId="46" xfId="0" applyNumberFormat="1" applyFont="1" applyFill="1" applyBorder="1" applyAlignment="1" applyProtection="1">
      <alignment horizontal="right"/>
      <protection locked="0"/>
    </xf>
    <xf numFmtId="39" fontId="36" fillId="24" borderId="46" xfId="0" applyNumberFormat="1" applyFont="1" applyFill="1" applyBorder="1" applyAlignment="1" applyProtection="1">
      <alignment horizontal="right"/>
      <protection locked="0"/>
    </xf>
    <xf numFmtId="37" fontId="36" fillId="27" borderId="45" xfId="0" applyNumberFormat="1" applyFont="1" applyFill="1" applyBorder="1" applyAlignment="1" applyProtection="1">
      <alignment horizontal="center"/>
      <protection locked="0"/>
    </xf>
    <xf numFmtId="37" fontId="36" fillId="27" borderId="50" xfId="0" applyNumberFormat="1" applyFont="1" applyFill="1" applyBorder="1" applyAlignment="1" applyProtection="1">
      <alignment horizontal="center"/>
      <protection locked="0"/>
    </xf>
    <xf numFmtId="39" fontId="36" fillId="24" borderId="51" xfId="0" applyNumberFormat="1" applyFont="1" applyFill="1" applyBorder="1" applyAlignment="1" applyProtection="1">
      <alignment horizontal="right"/>
      <protection locked="0"/>
    </xf>
    <xf numFmtId="0" fontId="36" fillId="24" borderId="52" xfId="0" applyFont="1" applyFill="1" applyBorder="1"/>
    <xf numFmtId="0" fontId="36" fillId="24" borderId="50" xfId="0" applyFont="1" applyFill="1" applyBorder="1"/>
    <xf numFmtId="173" fontId="38" fillId="27" borderId="53" xfId="0" applyNumberFormat="1" applyFont="1" applyFill="1" applyBorder="1" applyAlignment="1" applyProtection="1">
      <alignment horizontal="right"/>
      <protection locked="0"/>
    </xf>
    <xf numFmtId="0" fontId="41" fillId="24" borderId="45" xfId="0" applyFont="1" applyFill="1" applyBorder="1"/>
    <xf numFmtId="0" fontId="41" fillId="24" borderId="46" xfId="0" applyFont="1" applyFill="1" applyBorder="1"/>
    <xf numFmtId="0" fontId="49" fillId="24" borderId="45" xfId="0" applyFont="1" applyFill="1" applyBorder="1"/>
    <xf numFmtId="0" fontId="46" fillId="24" borderId="45" xfId="0" applyFont="1" applyFill="1" applyBorder="1"/>
    <xf numFmtId="0" fontId="48" fillId="24" borderId="45" xfId="0" applyFont="1" applyFill="1" applyBorder="1"/>
    <xf numFmtId="0" fontId="52" fillId="0" borderId="0" xfId="0" applyFont="1"/>
    <xf numFmtId="39" fontId="38" fillId="24" borderId="53" xfId="0" applyNumberFormat="1" applyFont="1" applyFill="1" applyBorder="1" applyAlignment="1">
      <alignment horizontal="right"/>
    </xf>
    <xf numFmtId="39" fontId="38" fillId="24" borderId="57" xfId="0" applyNumberFormat="1" applyFont="1" applyFill="1" applyBorder="1" applyAlignment="1">
      <alignment horizontal="right"/>
    </xf>
    <xf numFmtId="37" fontId="36" fillId="27" borderId="54" xfId="0" applyNumberFormat="1" applyFont="1" applyFill="1" applyBorder="1" applyAlignment="1" applyProtection="1">
      <alignment horizontal="center"/>
      <protection locked="0"/>
    </xf>
    <xf numFmtId="0" fontId="36" fillId="27" borderId="55" xfId="0" applyFont="1" applyFill="1" applyBorder="1" applyProtection="1">
      <protection locked="0"/>
    </xf>
    <xf numFmtId="0" fontId="36" fillId="24" borderId="55" xfId="0" applyFont="1" applyFill="1" applyBorder="1" applyProtection="1">
      <protection locked="0"/>
    </xf>
    <xf numFmtId="0" fontId="36" fillId="27" borderId="58" xfId="0" applyFont="1" applyFill="1" applyBorder="1" applyProtection="1">
      <protection locked="0"/>
    </xf>
    <xf numFmtId="0" fontId="36" fillId="24" borderId="59" xfId="0" applyFont="1" applyFill="1" applyBorder="1" applyProtection="1">
      <protection locked="0"/>
    </xf>
    <xf numFmtId="39" fontId="36" fillId="27" borderId="60" xfId="0" applyNumberFormat="1" applyFont="1" applyFill="1" applyBorder="1" applyProtection="1">
      <protection locked="0"/>
    </xf>
    <xf numFmtId="39" fontId="36" fillId="0" borderId="61" xfId="0" applyNumberFormat="1" applyFont="1" applyBorder="1" applyProtection="1">
      <protection locked="0"/>
    </xf>
    <xf numFmtId="39" fontId="36" fillId="24" borderId="56" xfId="0" applyNumberFormat="1" applyFont="1" applyFill="1" applyBorder="1" applyAlignment="1" applyProtection="1">
      <alignment horizontal="right"/>
      <protection locked="0"/>
    </xf>
    <xf numFmtId="0" fontId="38" fillId="0" borderId="0" xfId="0" applyFont="1"/>
    <xf numFmtId="0" fontId="59" fillId="31" borderId="0" xfId="75" applyFill="1"/>
    <xf numFmtId="0" fontId="59" fillId="0" borderId="0" xfId="75"/>
    <xf numFmtId="0" fontId="60" fillId="31" borderId="0" xfId="75" applyFont="1" applyFill="1"/>
    <xf numFmtId="0" fontId="61" fillId="31" borderId="0" xfId="75" applyFont="1" applyFill="1" applyAlignment="1">
      <alignment vertical="center"/>
    </xf>
    <xf numFmtId="0" fontId="62" fillId="31" borderId="0" xfId="75" applyFont="1" applyFill="1"/>
    <xf numFmtId="0" fontId="62" fillId="0" borderId="0" xfId="75" applyFont="1"/>
    <xf numFmtId="0" fontId="63" fillId="31" borderId="0" xfId="75" applyFont="1" applyFill="1" applyAlignment="1">
      <alignment horizontal="left" vertical="center"/>
    </xf>
    <xf numFmtId="0" fontId="66" fillId="31" borderId="0" xfId="75" applyFont="1" applyFill="1"/>
    <xf numFmtId="0" fontId="66" fillId="0" borderId="0" xfId="75" applyFont="1"/>
    <xf numFmtId="0" fontId="67" fillId="0" borderId="0" xfId="75" applyFont="1"/>
    <xf numFmtId="0" fontId="59" fillId="0" borderId="0" xfId="75" applyAlignment="1">
      <alignment horizontal="left"/>
    </xf>
    <xf numFmtId="0" fontId="70" fillId="31" borderId="0" xfId="75" applyFont="1" applyFill="1"/>
    <xf numFmtId="0" fontId="71" fillId="31" borderId="0" xfId="75" applyFont="1" applyFill="1" applyAlignment="1">
      <alignment horizontal="left" vertical="center"/>
    </xf>
    <xf numFmtId="0" fontId="1" fillId="31" borderId="0" xfId="75" applyFont="1" applyFill="1" applyAlignment="1">
      <alignment wrapText="1"/>
    </xf>
    <xf numFmtId="0" fontId="0" fillId="32" borderId="0" xfId="0" applyFill="1"/>
    <xf numFmtId="0" fontId="0" fillId="33" borderId="0" xfId="0" applyFill="1"/>
    <xf numFmtId="0" fontId="75" fillId="33" borderId="0" xfId="0" applyFont="1" applyFill="1"/>
    <xf numFmtId="0" fontId="76" fillId="0" borderId="67" xfId="0" applyFont="1" applyBorder="1" applyAlignment="1">
      <alignment vertical="center"/>
    </xf>
    <xf numFmtId="0" fontId="76" fillId="0" borderId="67" xfId="0" applyFont="1" applyBorder="1" applyAlignment="1">
      <alignment horizontal="center" vertical="center"/>
    </xf>
    <xf numFmtId="0" fontId="76" fillId="0" borderId="66" xfId="0" applyFont="1" applyBorder="1" applyAlignment="1">
      <alignment horizontal="center" vertical="center"/>
    </xf>
    <xf numFmtId="43" fontId="76" fillId="0" borderId="66" xfId="0" applyNumberFormat="1" applyFont="1" applyBorder="1" applyAlignment="1">
      <alignment horizontal="center" vertical="center"/>
    </xf>
    <xf numFmtId="43" fontId="76" fillId="0" borderId="66" xfId="0" applyNumberFormat="1" applyFont="1" applyBorder="1" applyAlignment="1">
      <alignment horizontal="center" vertical="center" wrapText="1"/>
    </xf>
    <xf numFmtId="0" fontId="58" fillId="0" borderId="69" xfId="0" applyFont="1" applyBorder="1" applyAlignment="1">
      <alignment horizontal="center"/>
    </xf>
    <xf numFmtId="43" fontId="52" fillId="0" borderId="69" xfId="0" applyNumberFormat="1" applyFont="1" applyBorder="1"/>
    <xf numFmtId="14" fontId="58" fillId="0" borderId="66" xfId="0" applyNumberFormat="1" applyFont="1" applyBorder="1" applyAlignment="1">
      <alignment horizontal="left"/>
    </xf>
    <xf numFmtId="0" fontId="58" fillId="0" borderId="66" xfId="0" applyFont="1" applyBorder="1"/>
    <xf numFmtId="0" fontId="58" fillId="0" borderId="66" xfId="0" applyFont="1" applyBorder="1" applyAlignment="1">
      <alignment horizontal="center"/>
    </xf>
    <xf numFmtId="43" fontId="58" fillId="0" borderId="66" xfId="0" applyNumberFormat="1" applyFont="1" applyBorder="1"/>
    <xf numFmtId="43" fontId="52" fillId="0" borderId="66" xfId="0" applyNumberFormat="1" applyFont="1" applyBorder="1"/>
    <xf numFmtId="0" fontId="76" fillId="32" borderId="0" xfId="0" applyFont="1" applyFill="1"/>
    <xf numFmtId="0" fontId="79" fillId="32" borderId="0" xfId="0" applyFont="1" applyFill="1"/>
    <xf numFmtId="14" fontId="52" fillId="0" borderId="66" xfId="0" applyNumberFormat="1" applyFont="1" applyBorder="1" applyAlignment="1">
      <alignment horizontal="left"/>
    </xf>
    <xf numFmtId="0" fontId="52" fillId="0" borderId="66" xfId="0" applyFont="1" applyBorder="1"/>
    <xf numFmtId="0" fontId="52" fillId="0" borderId="66" xfId="0" applyFont="1" applyBorder="1" applyAlignment="1">
      <alignment horizontal="center"/>
    </xf>
    <xf numFmtId="0" fontId="78" fillId="0" borderId="66" xfId="0" applyFont="1" applyBorder="1"/>
    <xf numFmtId="43" fontId="78" fillId="0" borderId="66" xfId="0" applyNumberFormat="1" applyFont="1" applyBorder="1"/>
    <xf numFmtId="14" fontId="78" fillId="0" borderId="66" xfId="0" applyNumberFormat="1" applyFont="1" applyBorder="1" applyAlignment="1">
      <alignment horizontal="left"/>
    </xf>
    <xf numFmtId="3" fontId="78" fillId="0" borderId="66" xfId="0" applyNumberFormat="1" applyFont="1" applyBorder="1"/>
    <xf numFmtId="0" fontId="76" fillId="32" borderId="71" xfId="0" applyFont="1" applyFill="1" applyBorder="1"/>
    <xf numFmtId="0" fontId="76" fillId="0" borderId="72" xfId="0" applyFont="1" applyBorder="1"/>
    <xf numFmtId="4" fontId="77" fillId="0" borderId="73" xfId="0" applyNumberFormat="1" applyFont="1" applyBorder="1"/>
    <xf numFmtId="43" fontId="77" fillId="0" borderId="73" xfId="0" applyNumberFormat="1" applyFont="1" applyBorder="1"/>
    <xf numFmtId="0" fontId="0" fillId="34" borderId="0" xfId="0" applyFill="1"/>
    <xf numFmtId="0" fontId="52" fillId="0" borderId="69" xfId="0" applyFont="1" applyBorder="1"/>
    <xf numFmtId="0" fontId="52" fillId="0" borderId="69" xfId="0" applyFont="1" applyBorder="1" applyAlignment="1">
      <alignment horizontal="center"/>
    </xf>
    <xf numFmtId="43" fontId="52" fillId="0" borderId="70" xfId="0" applyNumberFormat="1" applyFont="1" applyBorder="1"/>
    <xf numFmtId="0" fontId="81" fillId="35" borderId="64" xfId="0" applyFont="1" applyFill="1" applyBorder="1"/>
    <xf numFmtId="0" fontId="81" fillId="35" borderId="0" xfId="0" applyFont="1" applyFill="1"/>
    <xf numFmtId="0" fontId="81" fillId="35" borderId="65" xfId="0" applyFont="1" applyFill="1" applyBorder="1" applyAlignment="1">
      <alignment horizontal="right"/>
    </xf>
    <xf numFmtId="0" fontId="76" fillId="36" borderId="66" xfId="0" applyFont="1" applyFill="1" applyBorder="1" applyAlignment="1">
      <alignment vertical="center"/>
    </xf>
    <xf numFmtId="0" fontId="76" fillId="36" borderId="67" xfId="0" applyFont="1" applyFill="1" applyBorder="1" applyAlignment="1">
      <alignment vertical="center"/>
    </xf>
    <xf numFmtId="0" fontId="76" fillId="36" borderId="62" xfId="0" applyFont="1" applyFill="1" applyBorder="1" applyAlignment="1">
      <alignment horizontal="center" vertical="center"/>
    </xf>
    <xf numFmtId="0" fontId="76" fillId="36" borderId="68" xfId="0" applyFont="1" applyFill="1" applyBorder="1" applyAlignment="1">
      <alignment horizontal="center" vertical="center"/>
    </xf>
    <xf numFmtId="0" fontId="76" fillId="36" borderId="66" xfId="0" applyFont="1" applyFill="1" applyBorder="1" applyAlignment="1">
      <alignment horizontal="center" vertical="center"/>
    </xf>
    <xf numFmtId="0" fontId="76" fillId="36" borderId="66" xfId="0" applyFont="1" applyFill="1" applyBorder="1" applyAlignment="1">
      <alignment horizontal="center" vertical="center" wrapText="1"/>
    </xf>
    <xf numFmtId="14" fontId="52" fillId="0" borderId="69" xfId="0" applyNumberFormat="1" applyFont="1" applyBorder="1" applyAlignment="1">
      <alignment horizontal="left"/>
    </xf>
    <xf numFmtId="0" fontId="82" fillId="0" borderId="0" xfId="0" applyFont="1"/>
    <xf numFmtId="0" fontId="70" fillId="31" borderId="0" xfId="75" applyFont="1" applyFill="1" applyAlignment="1">
      <alignment horizontal="center" vertical="top" wrapText="1"/>
    </xf>
    <xf numFmtId="0" fontId="64" fillId="31" borderId="0" xfId="75" applyFont="1" applyFill="1" applyAlignment="1">
      <alignment horizontal="left" vertical="center"/>
    </xf>
    <xf numFmtId="0" fontId="65" fillId="31" borderId="0" xfId="75" applyFont="1" applyFill="1" applyAlignment="1">
      <alignment horizontal="left" vertical="center"/>
    </xf>
    <xf numFmtId="0" fontId="68" fillId="31" borderId="0" xfId="75" applyFont="1" applyFill="1" applyAlignment="1">
      <alignment horizontal="left" vertical="center"/>
    </xf>
    <xf numFmtId="0" fontId="62" fillId="31" borderId="0" xfId="75" applyFont="1" applyFill="1" applyAlignment="1">
      <alignment horizontal="left" vertical="center"/>
    </xf>
    <xf numFmtId="0" fontId="71" fillId="31" borderId="0" xfId="75" applyFont="1" applyFill="1" applyAlignment="1">
      <alignment horizontal="left" vertical="center"/>
    </xf>
    <xf numFmtId="0" fontId="71" fillId="31" borderId="0" xfId="75" applyFont="1" applyFill="1" applyAlignment="1">
      <alignment horizontal="left" vertical="top" wrapText="1"/>
    </xf>
    <xf numFmtId="172" fontId="53" fillId="27" borderId="18" xfId="0" applyNumberFormat="1" applyFont="1" applyFill="1" applyBorder="1" applyAlignment="1" applyProtection="1">
      <alignment horizontal="left" vertical="top"/>
      <protection locked="0"/>
    </xf>
    <xf numFmtId="172" fontId="53" fillId="27" borderId="46" xfId="0" applyNumberFormat="1" applyFont="1" applyFill="1" applyBorder="1" applyAlignment="1" applyProtection="1">
      <alignment horizontal="left" vertical="top"/>
      <protection locked="0"/>
    </xf>
    <xf numFmtId="49" fontId="38" fillId="27" borderId="18" xfId="0" applyNumberFormat="1" applyFont="1" applyFill="1" applyBorder="1" applyAlignment="1" applyProtection="1">
      <alignment horizontal="left"/>
      <protection locked="0"/>
    </xf>
    <xf numFmtId="49" fontId="38" fillId="27" borderId="46" xfId="0" applyNumberFormat="1" applyFont="1" applyFill="1" applyBorder="1" applyAlignment="1" applyProtection="1">
      <alignment horizontal="left"/>
      <protection locked="0"/>
    </xf>
    <xf numFmtId="14" fontId="38" fillId="27" borderId="18" xfId="0" applyNumberFormat="1" applyFont="1" applyFill="1" applyBorder="1" applyAlignment="1" applyProtection="1">
      <alignment horizontal="left"/>
      <protection locked="0"/>
    </xf>
    <xf numFmtId="0" fontId="38" fillId="27" borderId="46" xfId="0" applyFont="1" applyFill="1" applyBorder="1" applyAlignment="1" applyProtection="1">
      <alignment horizontal="left"/>
      <protection locked="0"/>
    </xf>
    <xf numFmtId="0" fontId="38" fillId="24" borderId="0" xfId="0" applyFont="1" applyFill="1" applyAlignment="1" applyProtection="1">
      <alignment horizontal="left"/>
      <protection locked="0"/>
    </xf>
    <xf numFmtId="37" fontId="36" fillId="27" borderId="45" xfId="0" applyNumberFormat="1" applyFont="1" applyFill="1" applyBorder="1" applyAlignment="1" applyProtection="1">
      <alignment horizontal="center"/>
      <protection locked="0"/>
    </xf>
    <xf numFmtId="37" fontId="36" fillId="27" borderId="0" xfId="0" applyNumberFormat="1" applyFont="1" applyFill="1" applyAlignment="1" applyProtection="1">
      <alignment horizontal="center"/>
      <protection locked="0"/>
    </xf>
    <xf numFmtId="37" fontId="36" fillId="27" borderId="20" xfId="0" applyNumberFormat="1" applyFont="1" applyFill="1" applyBorder="1" applyAlignment="1" applyProtection="1">
      <alignment horizontal="center"/>
      <protection locked="0"/>
    </xf>
    <xf numFmtId="0" fontId="47" fillId="28" borderId="47" xfId="0" applyFont="1" applyFill="1" applyBorder="1" applyAlignment="1">
      <alignment horizontal="center" vertical="center"/>
    </xf>
    <xf numFmtId="0" fontId="47" fillId="28" borderId="7" xfId="0" applyFont="1" applyFill="1" applyBorder="1" applyAlignment="1">
      <alignment horizontal="center" vertical="center"/>
    </xf>
    <xf numFmtId="0" fontId="47" fillId="28" borderId="33" xfId="0" applyFont="1" applyFill="1" applyBorder="1" applyAlignment="1">
      <alignment horizontal="center" vertical="center"/>
    </xf>
    <xf numFmtId="37" fontId="38" fillId="27" borderId="49" xfId="0" applyNumberFormat="1" applyFont="1" applyFill="1" applyBorder="1" applyAlignment="1" applyProtection="1">
      <alignment horizontal="left"/>
      <protection locked="0"/>
    </xf>
    <xf numFmtId="37" fontId="38" fillId="27" borderId="6" xfId="0" applyNumberFormat="1" applyFont="1" applyFill="1" applyBorder="1" applyAlignment="1" applyProtection="1">
      <alignment horizontal="left"/>
      <protection locked="0"/>
    </xf>
    <xf numFmtId="37" fontId="38" fillId="27" borderId="38" xfId="0" applyNumberFormat="1" applyFont="1" applyFill="1" applyBorder="1" applyAlignment="1" applyProtection="1">
      <alignment horizontal="left"/>
      <protection locked="0"/>
    </xf>
    <xf numFmtId="37" fontId="38" fillId="27" borderId="45" xfId="0" applyNumberFormat="1" applyFont="1" applyFill="1" applyBorder="1" applyAlignment="1" applyProtection="1">
      <alignment horizontal="left"/>
      <protection locked="0"/>
    </xf>
    <xf numFmtId="37" fontId="38" fillId="27" borderId="0" xfId="0" applyNumberFormat="1" applyFont="1" applyFill="1" applyAlignment="1" applyProtection="1">
      <alignment horizontal="left"/>
      <protection locked="0"/>
    </xf>
    <xf numFmtId="37" fontId="38" fillId="27" borderId="20" xfId="0" applyNumberFormat="1" applyFont="1" applyFill="1" applyBorder="1" applyAlignment="1" applyProtection="1">
      <alignment horizontal="left"/>
      <protection locked="0"/>
    </xf>
    <xf numFmtId="37" fontId="38" fillId="27" borderId="45" xfId="0" applyNumberFormat="1" applyFont="1" applyFill="1" applyBorder="1" applyAlignment="1" applyProtection="1">
      <alignment horizontal="center"/>
      <protection locked="0"/>
    </xf>
    <xf numFmtId="37" fontId="38" fillId="27" borderId="0" xfId="0" applyNumberFormat="1" applyFont="1" applyFill="1" applyAlignment="1" applyProtection="1">
      <alignment horizontal="center"/>
      <protection locked="0"/>
    </xf>
    <xf numFmtId="37" fontId="38" fillId="27" borderId="20" xfId="0" applyNumberFormat="1" applyFont="1" applyFill="1" applyBorder="1" applyAlignment="1" applyProtection="1">
      <alignment horizontal="center"/>
      <protection locked="0"/>
    </xf>
    <xf numFmtId="0" fontId="51" fillId="0" borderId="0" xfId="0" applyFont="1" applyAlignment="1">
      <alignment horizontal="left" wrapText="1"/>
    </xf>
    <xf numFmtId="0" fontId="50" fillId="24" borderId="45" xfId="0" applyFont="1" applyFill="1" applyBorder="1" applyAlignment="1">
      <alignment horizontal="center"/>
    </xf>
    <xf numFmtId="0" fontId="50" fillId="24" borderId="0" xfId="0" applyFont="1" applyFill="1" applyAlignment="1">
      <alignment horizontal="center"/>
    </xf>
    <xf numFmtId="0" fontId="50" fillId="24" borderId="46" xfId="0" applyFont="1" applyFill="1" applyBorder="1" applyAlignment="1">
      <alignment horizontal="center"/>
    </xf>
    <xf numFmtId="0" fontId="50" fillId="24" borderId="54" xfId="0" applyFont="1" applyFill="1" applyBorder="1" applyAlignment="1">
      <alignment horizontal="center"/>
    </xf>
    <xf numFmtId="0" fontId="50" fillId="24" borderId="55" xfId="0" applyFont="1" applyFill="1" applyBorder="1" applyAlignment="1">
      <alignment horizontal="center"/>
    </xf>
    <xf numFmtId="0" fontId="50" fillId="24" borderId="56" xfId="0" applyFont="1" applyFill="1" applyBorder="1" applyAlignment="1">
      <alignment horizontal="center"/>
    </xf>
    <xf numFmtId="0" fontId="39" fillId="24" borderId="36" xfId="0" applyFont="1" applyFill="1" applyBorder="1" applyAlignment="1">
      <alignment horizontal="right"/>
    </xf>
    <xf numFmtId="0" fontId="39" fillId="24" borderId="40" xfId="0" applyFont="1" applyFill="1" applyBorder="1" applyAlignment="1">
      <alignment horizontal="right"/>
    </xf>
    <xf numFmtId="0" fontId="39" fillId="24" borderId="18" xfId="0" applyFont="1" applyFill="1" applyBorder="1" applyAlignment="1">
      <alignment horizontal="right"/>
    </xf>
    <xf numFmtId="0" fontId="39" fillId="24" borderId="24" xfId="0" applyFont="1" applyFill="1" applyBorder="1" applyAlignment="1">
      <alignment horizontal="right"/>
    </xf>
    <xf numFmtId="0" fontId="39" fillId="24" borderId="26" xfId="0" applyFont="1" applyFill="1" applyBorder="1" applyAlignment="1">
      <alignment horizontal="right"/>
    </xf>
    <xf numFmtId="0" fontId="39" fillId="24" borderId="29" xfId="0" applyFont="1" applyFill="1" applyBorder="1" applyAlignment="1">
      <alignment horizontal="right"/>
    </xf>
    <xf numFmtId="0" fontId="80" fillId="35" borderId="62" xfId="0" applyFont="1" applyFill="1" applyBorder="1" applyAlignment="1">
      <alignment horizontal="center"/>
    </xf>
    <xf numFmtId="0" fontId="80" fillId="35" borderId="6" xfId="0" applyFont="1" applyFill="1" applyBorder="1" applyAlignment="1">
      <alignment horizontal="center"/>
    </xf>
    <xf numFmtId="0" fontId="80" fillId="35" borderId="63" xfId="0" applyFont="1" applyFill="1" applyBorder="1" applyAlignment="1">
      <alignment horizontal="center"/>
    </xf>
    <xf numFmtId="0" fontId="81" fillId="35" borderId="64" xfId="0" applyFont="1" applyFill="1" applyBorder="1" applyAlignment="1">
      <alignment horizontal="center"/>
    </xf>
    <xf numFmtId="0" fontId="81" fillId="35" borderId="0" xfId="0" applyFont="1" applyFill="1" applyAlignment="1">
      <alignment horizontal="center"/>
    </xf>
    <xf numFmtId="0" fontId="81" fillId="35" borderId="65" xfId="0" applyFont="1" applyFill="1" applyBorder="1" applyAlignment="1">
      <alignment horizontal="center"/>
    </xf>
    <xf numFmtId="0" fontId="54" fillId="24" borderId="0" xfId="0" applyFont="1" applyFill="1" applyAlignment="1" applyProtection="1">
      <alignment horizontal="left"/>
      <protection locked="0"/>
    </xf>
    <xf numFmtId="0" fontId="47" fillId="28" borderId="32" xfId="0" applyFont="1" applyFill="1" applyBorder="1" applyAlignment="1">
      <alignment horizontal="center" vertical="center"/>
    </xf>
    <xf numFmtId="0" fontId="54" fillId="27" borderId="18" xfId="0" applyFont="1" applyFill="1" applyBorder="1" applyAlignment="1" applyProtection="1">
      <alignment horizontal="left"/>
      <protection locked="0"/>
    </xf>
    <xf numFmtId="0" fontId="54" fillId="27" borderId="0" xfId="0" applyFont="1" applyFill="1" applyAlignment="1" applyProtection="1">
      <alignment horizontal="left"/>
      <protection locked="0"/>
    </xf>
    <xf numFmtId="172" fontId="55" fillId="27" borderId="18" xfId="0" applyNumberFormat="1" applyFont="1" applyFill="1" applyBorder="1" applyAlignment="1" applyProtection="1">
      <alignment horizontal="left" vertical="top"/>
      <protection locked="0"/>
    </xf>
    <xf numFmtId="172" fontId="55" fillId="27" borderId="0" xfId="0" applyNumberFormat="1" applyFont="1" applyFill="1" applyAlignment="1" applyProtection="1">
      <alignment horizontal="left" vertical="top"/>
      <protection locked="0"/>
    </xf>
    <xf numFmtId="1" fontId="54" fillId="27" borderId="18" xfId="0" applyNumberFormat="1" applyFont="1" applyFill="1" applyBorder="1" applyAlignment="1" applyProtection="1">
      <alignment horizontal="left"/>
      <protection locked="0"/>
    </xf>
    <xf numFmtId="1" fontId="36" fillId="27" borderId="0" xfId="0" applyNumberFormat="1" applyFont="1" applyFill="1" applyAlignment="1" applyProtection="1">
      <alignment horizontal="left"/>
      <protection locked="0"/>
    </xf>
    <xf numFmtId="15" fontId="54" fillId="27" borderId="18" xfId="0" applyNumberFormat="1" applyFont="1" applyFill="1" applyBorder="1" applyAlignment="1" applyProtection="1">
      <alignment horizontal="left"/>
      <protection locked="0"/>
    </xf>
    <xf numFmtId="37" fontId="54" fillId="27" borderId="37" xfId="0" applyNumberFormat="1" applyFont="1" applyFill="1" applyBorder="1" applyAlignment="1" applyProtection="1">
      <alignment horizontal="center"/>
      <protection locked="0"/>
    </xf>
    <xf numFmtId="37" fontId="54" fillId="27" borderId="6" xfId="0" applyNumberFormat="1" applyFont="1" applyFill="1" applyBorder="1" applyAlignment="1" applyProtection="1">
      <alignment horizontal="center"/>
      <protection locked="0"/>
    </xf>
    <xf numFmtId="37" fontId="54" fillId="27" borderId="38" xfId="0" applyNumberFormat="1" applyFont="1" applyFill="1" applyBorder="1" applyAlignment="1" applyProtection="1">
      <alignment horizontal="center"/>
      <protection locked="0"/>
    </xf>
    <xf numFmtId="37" fontId="36" fillId="27" borderId="2" xfId="0" applyNumberFormat="1" applyFont="1" applyFill="1" applyBorder="1" applyAlignment="1" applyProtection="1">
      <alignment horizontal="center"/>
      <protection locked="0"/>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0" xfId="31" xr:uid="{00000000-0005-0000-0000-00001E000000}"/>
    <cellStyle name="Currency0" xfId="32" xr:uid="{00000000-0005-0000-0000-00001F000000}"/>
    <cellStyle name="DarkBlueOutline" xfId="33" xr:uid="{00000000-0005-0000-0000-000020000000}"/>
    <cellStyle name="DarkBlueOutlineYellow" xfId="34" xr:uid="{00000000-0005-0000-0000-000021000000}"/>
    <cellStyle name="Date" xfId="35" xr:uid="{00000000-0005-0000-0000-000022000000}"/>
    <cellStyle name="Dezimal [0]_Compiling Utility Macros" xfId="36" xr:uid="{00000000-0005-0000-0000-000023000000}"/>
    <cellStyle name="Dezimal_Compiling Utility Macros" xfId="37" xr:uid="{00000000-0005-0000-0000-000024000000}"/>
    <cellStyle name="Explanatory Text" xfId="38" builtinId="53" customBuiltin="1"/>
    <cellStyle name="Fixed" xfId="39" xr:uid="{00000000-0005-0000-0000-000026000000}"/>
    <cellStyle name="Good" xfId="40" builtinId="26" customBuiltin="1"/>
    <cellStyle name="GRAY" xfId="41" xr:uid="{00000000-0005-0000-0000-000028000000}"/>
    <cellStyle name="Gross Margin" xfId="42" xr:uid="{00000000-0005-0000-0000-000029000000}"/>
    <cellStyle name="header" xfId="43" xr:uid="{00000000-0005-0000-0000-00002A000000}"/>
    <cellStyle name="Header Total" xfId="44" xr:uid="{00000000-0005-0000-0000-00002B000000}"/>
    <cellStyle name="Header1" xfId="45" xr:uid="{00000000-0005-0000-0000-00002C000000}"/>
    <cellStyle name="Header2" xfId="46" xr:uid="{00000000-0005-0000-0000-00002D000000}"/>
    <cellStyle name="Header3" xfId="47" xr:uid="{00000000-0005-0000-0000-00002E000000}"/>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evel 2 Total" xfId="53" xr:uid="{00000000-0005-0000-0000-000035000000}"/>
    <cellStyle name="Linked Cell" xfId="54" builtinId="24" customBuiltin="1"/>
    <cellStyle name="Major Total" xfId="55" xr:uid="{00000000-0005-0000-0000-000037000000}"/>
    <cellStyle name="Neutral" xfId="56" builtinId="28" customBuiltin="1"/>
    <cellStyle name="NonPrint_TemTitle" xfId="57" xr:uid="{00000000-0005-0000-0000-000039000000}"/>
    <cellStyle name="Normal" xfId="0" builtinId="0"/>
    <cellStyle name="Normal 2" xfId="58" xr:uid="{00000000-0005-0000-0000-00003B000000}"/>
    <cellStyle name="Normal 2 2" xfId="75" xr:uid="{5D98B216-D5F9-4A7B-97D0-B17743298C70}"/>
    <cellStyle name="NormalRed" xfId="59" xr:uid="{00000000-0005-0000-0000-00003C000000}"/>
    <cellStyle name="Note" xfId="60" builtinId="10" customBuiltin="1"/>
    <cellStyle name="Output" xfId="61" builtinId="21" customBuiltin="1"/>
    <cellStyle name="Percent" xfId="74" builtinId="5"/>
    <cellStyle name="Percent.0" xfId="62" xr:uid="{00000000-0005-0000-0000-00003F000000}"/>
    <cellStyle name="Percent.00" xfId="63" xr:uid="{00000000-0005-0000-0000-000040000000}"/>
    <cellStyle name="RED POSTED" xfId="64" xr:uid="{00000000-0005-0000-0000-000041000000}"/>
    <cellStyle name="Standard_Anpassen der Amortisation" xfId="65" xr:uid="{00000000-0005-0000-0000-000042000000}"/>
    <cellStyle name="Text_simple" xfId="66" xr:uid="{00000000-0005-0000-0000-000043000000}"/>
    <cellStyle name="Title" xfId="67" builtinId="15" customBuiltin="1"/>
    <cellStyle name="TmsRmn10BlueItalic" xfId="68" xr:uid="{00000000-0005-0000-0000-000045000000}"/>
    <cellStyle name="TmsRmn10Bold" xfId="69" xr:uid="{00000000-0005-0000-0000-000046000000}"/>
    <cellStyle name="Total" xfId="70" builtinId="25" customBuiltin="1"/>
    <cellStyle name="Währung [0]_Compiling Utility Macros" xfId="71" xr:uid="{00000000-0005-0000-0000-000048000000}"/>
    <cellStyle name="Währung_Compiling Utility Macros" xfId="72" xr:uid="{00000000-0005-0000-0000-000049000000}"/>
    <cellStyle name="Warning Text" xfId="73" builtinId="11" customBuiltin="1"/>
  </cellStyles>
  <dxfs count="11">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4" tint="0.59999389629810485"/>
        </patternFill>
      </fill>
    </dxf>
  </dxfs>
  <tableStyles count="1" defaultTableStyle="TableStyleMedium9" defaultPivotStyle="PivotStyleLight16">
    <tableStyle name="Table Style 1" pivot="0" count="0" xr9:uid="{A12C1429-FC4A-467D-8016-C4AD5361C225}"/>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6A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142875</xdr:rowOff>
    </xdr:from>
    <xdr:to>
      <xdr:col>4</xdr:col>
      <xdr:colOff>0</xdr:colOff>
      <xdr:row>4</xdr:row>
      <xdr:rowOff>21771</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61605CFF-A14D-481F-B0D9-E850E4242FD3}"/>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192" y="142875"/>
          <a:ext cx="1940379" cy="1337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779739</xdr:colOff>
      <xdr:row>46</xdr:row>
      <xdr:rowOff>79494</xdr:rowOff>
    </xdr:to>
    <xdr:pic>
      <xdr:nvPicPr>
        <xdr:cNvPr id="3" name="Picture 2">
          <a:extLst>
            <a:ext uri="{FF2B5EF4-FFF2-40B4-BE49-F238E27FC236}">
              <a16:creationId xmlns:a16="http://schemas.microsoft.com/office/drawing/2014/main" id="{A7A2F97B-5E17-46A4-915D-6B8D232AA9D4}"/>
            </a:ext>
          </a:extLst>
        </xdr:cNvPr>
        <xdr:cNvPicPr>
          <a:picLocks noChangeAspect="1"/>
        </xdr:cNvPicPr>
      </xdr:nvPicPr>
      <xdr:blipFill>
        <a:blip xmlns:r="http://schemas.openxmlformats.org/officeDocument/2006/relationships" r:embed="rId1"/>
        <a:stretch>
          <a:fillRect/>
        </a:stretch>
      </xdr:blipFill>
      <xdr:spPr>
        <a:xfrm>
          <a:off x="2270759" y="9594003"/>
          <a:ext cx="2044660" cy="715342"/>
        </a:xfrm>
        <a:prstGeom prst="rect">
          <a:avLst/>
        </a:prstGeom>
      </xdr:spPr>
    </xdr:pic>
    <xdr:clientData/>
  </xdr:twoCellAnchor>
  <xdr:twoCellAnchor editAs="oneCell">
    <xdr:from>
      <xdr:col>10</xdr:col>
      <xdr:colOff>23813</xdr:colOff>
      <xdr:row>2</xdr:row>
      <xdr:rowOff>28100</xdr:rowOff>
    </xdr:from>
    <xdr:to>
      <xdr:col>22</xdr:col>
      <xdr:colOff>0</xdr:colOff>
      <xdr:row>47</xdr:row>
      <xdr:rowOff>252579</xdr:rowOff>
    </xdr:to>
    <xdr:pic>
      <xdr:nvPicPr>
        <xdr:cNvPr id="6" name="Picture 5">
          <a:extLst>
            <a:ext uri="{FF2B5EF4-FFF2-40B4-BE49-F238E27FC236}">
              <a16:creationId xmlns:a16="http://schemas.microsoft.com/office/drawing/2014/main" id="{02265BDB-121D-72F8-940F-8CCA26ABEDB6}"/>
            </a:ext>
          </a:extLst>
        </xdr:cNvPr>
        <xdr:cNvPicPr>
          <a:picLocks noChangeAspect="1"/>
        </xdr:cNvPicPr>
      </xdr:nvPicPr>
      <xdr:blipFill>
        <a:blip xmlns:r="http://schemas.openxmlformats.org/officeDocument/2006/relationships" r:embed="rId2"/>
        <a:stretch>
          <a:fillRect/>
        </a:stretch>
      </xdr:blipFill>
      <xdr:spPr>
        <a:xfrm>
          <a:off x="8215313" y="123350"/>
          <a:ext cx="7519987" cy="10749604"/>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874989</xdr:colOff>
      <xdr:row>46</xdr:row>
      <xdr:rowOff>69969</xdr:rowOff>
    </xdr:to>
    <xdr:pic>
      <xdr:nvPicPr>
        <xdr:cNvPr id="2" name="Picture 1">
          <a:extLst>
            <a:ext uri="{FF2B5EF4-FFF2-40B4-BE49-F238E27FC236}">
              <a16:creationId xmlns:a16="http://schemas.microsoft.com/office/drawing/2014/main" id="{1F35AA02-51A6-4503-A3A9-03CFB31871CB}"/>
            </a:ext>
          </a:extLst>
        </xdr:cNvPr>
        <xdr:cNvPicPr>
          <a:picLocks noChangeAspect="1"/>
        </xdr:cNvPicPr>
      </xdr:nvPicPr>
      <xdr:blipFill>
        <a:blip xmlns:r="http://schemas.openxmlformats.org/officeDocument/2006/relationships" r:embed="rId1"/>
        <a:stretch>
          <a:fillRect/>
        </a:stretch>
      </xdr:blipFill>
      <xdr:spPr>
        <a:xfrm>
          <a:off x="2266949" y="9824508"/>
          <a:ext cx="2128480" cy="694386"/>
        </a:xfrm>
        <a:prstGeom prst="rect">
          <a:avLst/>
        </a:prstGeom>
      </xdr:spPr>
    </xdr:pic>
    <xdr:clientData/>
  </xdr:twoCellAnchor>
  <xdr:twoCellAnchor editAs="oneCell">
    <xdr:from>
      <xdr:col>9</xdr:col>
      <xdr:colOff>309564</xdr:colOff>
      <xdr:row>1</xdr:row>
      <xdr:rowOff>59531</xdr:rowOff>
    </xdr:from>
    <xdr:to>
      <xdr:col>22</xdr:col>
      <xdr:colOff>160497</xdr:colOff>
      <xdr:row>48</xdr:row>
      <xdr:rowOff>134696</xdr:rowOff>
    </xdr:to>
    <xdr:pic>
      <xdr:nvPicPr>
        <xdr:cNvPr id="3" name="Picture 2">
          <a:extLst>
            <a:ext uri="{FF2B5EF4-FFF2-40B4-BE49-F238E27FC236}">
              <a16:creationId xmlns:a16="http://schemas.microsoft.com/office/drawing/2014/main" id="{A2662A67-9E65-D79A-550F-B3D628F04590}"/>
            </a:ext>
          </a:extLst>
        </xdr:cNvPr>
        <xdr:cNvPicPr>
          <a:picLocks noChangeAspect="1"/>
        </xdr:cNvPicPr>
      </xdr:nvPicPr>
      <xdr:blipFill>
        <a:blip xmlns:r="http://schemas.openxmlformats.org/officeDocument/2006/relationships" r:embed="rId2"/>
        <a:stretch>
          <a:fillRect/>
        </a:stretch>
      </xdr:blipFill>
      <xdr:spPr>
        <a:xfrm>
          <a:off x="8167689" y="83344"/>
          <a:ext cx="7742872" cy="10941761"/>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E3AB34DD-A3AA-4CEA-B85A-52D649D2B998}"/>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21167</xdr:colOff>
      <xdr:row>2</xdr:row>
      <xdr:rowOff>48048</xdr:rowOff>
    </xdr:from>
    <xdr:to>
      <xdr:col>22</xdr:col>
      <xdr:colOff>152660</xdr:colOff>
      <xdr:row>48</xdr:row>
      <xdr:rowOff>116416</xdr:rowOff>
    </xdr:to>
    <xdr:pic>
      <xdr:nvPicPr>
        <xdr:cNvPr id="4" name="Picture 3">
          <a:extLst>
            <a:ext uri="{FF2B5EF4-FFF2-40B4-BE49-F238E27FC236}">
              <a16:creationId xmlns:a16="http://schemas.microsoft.com/office/drawing/2014/main" id="{0AB7402E-B891-7A43-2225-6EB2BD74E791}"/>
            </a:ext>
          </a:extLst>
        </xdr:cNvPr>
        <xdr:cNvPicPr>
          <a:picLocks noChangeAspect="1"/>
        </xdr:cNvPicPr>
      </xdr:nvPicPr>
      <xdr:blipFill>
        <a:blip xmlns:r="http://schemas.openxmlformats.org/officeDocument/2006/relationships" r:embed="rId2"/>
        <a:stretch>
          <a:fillRect/>
        </a:stretch>
      </xdr:blipFill>
      <xdr:spPr>
        <a:xfrm>
          <a:off x="8223250" y="143298"/>
          <a:ext cx="7624493" cy="10778701"/>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5</xdr:col>
      <xdr:colOff>859749</xdr:colOff>
      <xdr:row>46</xdr:row>
      <xdr:rowOff>60444</xdr:rowOff>
    </xdr:to>
    <xdr:pic>
      <xdr:nvPicPr>
        <xdr:cNvPr id="2" name="Picture 1">
          <a:extLst>
            <a:ext uri="{FF2B5EF4-FFF2-40B4-BE49-F238E27FC236}">
              <a16:creationId xmlns:a16="http://schemas.microsoft.com/office/drawing/2014/main" id="{AAC1D123-04A3-40CC-989C-D326C4637155}"/>
            </a:ext>
          </a:extLst>
        </xdr:cNvPr>
        <xdr:cNvPicPr>
          <a:picLocks noChangeAspect="1"/>
        </xdr:cNvPicPr>
      </xdr:nvPicPr>
      <xdr:blipFill>
        <a:blip xmlns:r="http://schemas.openxmlformats.org/officeDocument/2006/relationships" r:embed="rId1"/>
        <a:stretch>
          <a:fillRect/>
        </a:stretch>
      </xdr:blipFill>
      <xdr:spPr>
        <a:xfrm>
          <a:off x="2270759" y="9717828"/>
          <a:ext cx="2118955" cy="696291"/>
        </a:xfrm>
        <a:prstGeom prst="rect">
          <a:avLst/>
        </a:prstGeom>
      </xdr:spPr>
    </xdr:pic>
    <xdr:clientData/>
  </xdr:twoCellAnchor>
  <xdr:twoCellAnchor editAs="oneCell">
    <xdr:from>
      <xdr:col>10</xdr:col>
      <xdr:colOff>1</xdr:colOff>
      <xdr:row>2</xdr:row>
      <xdr:rowOff>0</xdr:rowOff>
    </xdr:from>
    <xdr:to>
      <xdr:col>22</xdr:col>
      <xdr:colOff>134621</xdr:colOff>
      <xdr:row>48</xdr:row>
      <xdr:rowOff>130657</xdr:rowOff>
    </xdr:to>
    <xdr:pic>
      <xdr:nvPicPr>
        <xdr:cNvPr id="4" name="Picture 3">
          <a:extLst>
            <a:ext uri="{FF2B5EF4-FFF2-40B4-BE49-F238E27FC236}">
              <a16:creationId xmlns:a16="http://schemas.microsoft.com/office/drawing/2014/main" id="{70754B81-AD38-AA77-B8EA-8C24378961BF}"/>
            </a:ext>
          </a:extLst>
        </xdr:cNvPr>
        <xdr:cNvPicPr>
          <a:picLocks noChangeAspect="1"/>
        </xdr:cNvPicPr>
      </xdr:nvPicPr>
      <xdr:blipFill>
        <a:blip xmlns:r="http://schemas.openxmlformats.org/officeDocument/2006/relationships" r:embed="rId2"/>
        <a:stretch>
          <a:fillRect/>
        </a:stretch>
      </xdr:blipFill>
      <xdr:spPr>
        <a:xfrm>
          <a:off x="8202084" y="95250"/>
          <a:ext cx="7620000" cy="10831465"/>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8B0C0A20-EAD3-464B-BF48-EC2B983FA76D}"/>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10</xdr:col>
      <xdr:colOff>0</xdr:colOff>
      <xdr:row>2</xdr:row>
      <xdr:rowOff>1</xdr:rowOff>
    </xdr:from>
    <xdr:to>
      <xdr:col>22</xdr:col>
      <xdr:colOff>194123</xdr:colOff>
      <xdr:row>49</xdr:row>
      <xdr:rowOff>2117</xdr:rowOff>
    </xdr:to>
    <xdr:pic>
      <xdr:nvPicPr>
        <xdr:cNvPr id="4" name="Picture 3">
          <a:extLst>
            <a:ext uri="{FF2B5EF4-FFF2-40B4-BE49-F238E27FC236}">
              <a16:creationId xmlns:a16="http://schemas.microsoft.com/office/drawing/2014/main" id="{C2A54E85-E076-2DAB-EC02-8421BE6A287B}"/>
            </a:ext>
          </a:extLst>
        </xdr:cNvPr>
        <xdr:cNvPicPr>
          <a:picLocks noChangeAspect="1"/>
        </xdr:cNvPicPr>
      </xdr:nvPicPr>
      <xdr:blipFill>
        <a:blip xmlns:r="http://schemas.openxmlformats.org/officeDocument/2006/relationships" r:embed="rId2"/>
        <a:stretch>
          <a:fillRect/>
        </a:stretch>
      </xdr:blipFill>
      <xdr:spPr>
        <a:xfrm>
          <a:off x="8191500" y="95251"/>
          <a:ext cx="7737923" cy="10972800"/>
        </a:xfrm>
        <a:prstGeom prst="rect">
          <a:avLst/>
        </a:prstGeom>
        <a:ln>
          <a:solidFill>
            <a:srgbClr val="7030A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476249</xdr:colOff>
      <xdr:row>42</xdr:row>
      <xdr:rowOff>48048</xdr:rowOff>
    </xdr:from>
    <xdr:to>
      <xdr:col>6</xdr:col>
      <xdr:colOff>2499</xdr:colOff>
      <xdr:row>46</xdr:row>
      <xdr:rowOff>41394</xdr:rowOff>
    </xdr:to>
    <xdr:pic>
      <xdr:nvPicPr>
        <xdr:cNvPr id="2" name="Picture 1">
          <a:extLst>
            <a:ext uri="{FF2B5EF4-FFF2-40B4-BE49-F238E27FC236}">
              <a16:creationId xmlns:a16="http://schemas.microsoft.com/office/drawing/2014/main" id="{3745CD2E-1452-4B56-BBD9-12A43B967533}"/>
            </a:ext>
          </a:extLst>
        </xdr:cNvPr>
        <xdr:cNvPicPr>
          <a:picLocks noChangeAspect="1"/>
        </xdr:cNvPicPr>
      </xdr:nvPicPr>
      <xdr:blipFill>
        <a:blip xmlns:r="http://schemas.openxmlformats.org/officeDocument/2006/relationships" r:embed="rId1"/>
        <a:stretch>
          <a:fillRect/>
        </a:stretch>
      </xdr:blipFill>
      <xdr:spPr>
        <a:xfrm>
          <a:off x="2270759" y="9717828"/>
          <a:ext cx="2198965" cy="677241"/>
        </a:xfrm>
        <a:prstGeom prst="rect">
          <a:avLst/>
        </a:prstGeom>
      </xdr:spPr>
    </xdr:pic>
    <xdr:clientData/>
  </xdr:twoCellAnchor>
  <xdr:twoCellAnchor editAs="oneCell">
    <xdr:from>
      <xdr:col>9</xdr:col>
      <xdr:colOff>304801</xdr:colOff>
      <xdr:row>2</xdr:row>
      <xdr:rowOff>49531</xdr:rowOff>
    </xdr:from>
    <xdr:to>
      <xdr:col>22</xdr:col>
      <xdr:colOff>38100</xdr:colOff>
      <xdr:row>47</xdr:row>
      <xdr:rowOff>280454</xdr:rowOff>
    </xdr:to>
    <xdr:pic>
      <xdr:nvPicPr>
        <xdr:cNvPr id="4" name="Picture 3">
          <a:extLst>
            <a:ext uri="{FF2B5EF4-FFF2-40B4-BE49-F238E27FC236}">
              <a16:creationId xmlns:a16="http://schemas.microsoft.com/office/drawing/2014/main" id="{863AA218-0E03-F109-085A-331074BAC6E0}"/>
            </a:ext>
          </a:extLst>
        </xdr:cNvPr>
        <xdr:cNvPicPr>
          <a:picLocks noChangeAspect="1"/>
        </xdr:cNvPicPr>
      </xdr:nvPicPr>
      <xdr:blipFill>
        <a:blip xmlns:r="http://schemas.openxmlformats.org/officeDocument/2006/relationships" r:embed="rId2"/>
        <a:stretch>
          <a:fillRect/>
        </a:stretch>
      </xdr:blipFill>
      <xdr:spPr>
        <a:xfrm>
          <a:off x="8172451" y="144781"/>
          <a:ext cx="7600949" cy="10756048"/>
        </a:xfrm>
        <a:prstGeom prst="rect">
          <a:avLst/>
        </a:prstGeom>
        <a:ln>
          <a:solidFill>
            <a:schemeClr val="accent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605790</xdr:colOff>
      <xdr:row>2</xdr:row>
      <xdr:rowOff>198120</xdr:rowOff>
    </xdr:from>
    <xdr:to>
      <xdr:col>1</xdr:col>
      <xdr:colOff>1847850</xdr:colOff>
      <xdr:row>8</xdr:row>
      <xdr:rowOff>0</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382B43B7-E4EB-4F35-A0B3-7F890BBE242B}"/>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 y="569595"/>
          <a:ext cx="1842135" cy="11830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480059</xdr:colOff>
      <xdr:row>38</xdr:row>
      <xdr:rowOff>49954</xdr:rowOff>
    </xdr:from>
    <xdr:to>
      <xdr:col>5</xdr:col>
      <xdr:colOff>701634</xdr:colOff>
      <xdr:row>42</xdr:row>
      <xdr:rowOff>99021</xdr:rowOff>
    </xdr:to>
    <xdr:pic>
      <xdr:nvPicPr>
        <xdr:cNvPr id="4" name="Picture 3">
          <a:extLst>
            <a:ext uri="{FF2B5EF4-FFF2-40B4-BE49-F238E27FC236}">
              <a16:creationId xmlns:a16="http://schemas.microsoft.com/office/drawing/2014/main" id="{C420511F-3152-45FF-3D55-B4EEDFF0C939}"/>
            </a:ext>
          </a:extLst>
        </xdr:cNvPr>
        <xdr:cNvPicPr>
          <a:picLocks noChangeAspect="1"/>
        </xdr:cNvPicPr>
      </xdr:nvPicPr>
      <xdr:blipFill>
        <a:blip xmlns:r="http://schemas.openxmlformats.org/officeDocument/2006/relationships" r:embed="rId1"/>
        <a:stretch>
          <a:fillRect/>
        </a:stretch>
      </xdr:blipFill>
      <xdr:spPr>
        <a:xfrm>
          <a:off x="2265997" y="9443985"/>
          <a:ext cx="2047041" cy="7034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EA1584-6AD1-4AE1-83B5-2BCD8C8A1AAA}" name="Table143" displayName="Table143" ref="D6:J28" totalsRowShown="0" headerRowDxfId="10" dataDxfId="8" headerRowBorderDxfId="9" tableBorderDxfId="7">
  <tableColumns count="7">
    <tableColumn id="1" xr3:uid="{5D2C5AA2-9D5E-4B66-9F9D-01453ECD8477}" name="Date" dataDxfId="6"/>
    <tableColumn id="2" xr3:uid="{12C1C74A-42E9-4313-AEBC-D57E06F6FCB6}" name="Debtor" dataDxfId="5"/>
    <tableColumn id="3" xr3:uid="{E98076FE-31B3-4DCD-A394-C349250F1F3F}" name="Folio" dataDxfId="4"/>
    <tableColumn id="4" xr3:uid="{F6DE0ADD-170D-4ADE-B0B2-5F2528A29C57}" name="Tax Inv #" dataDxfId="3"/>
    <tableColumn id="5" xr3:uid="{E7E7C3F2-2D01-4C3B-B39D-CCB5A5453BF2}" name="Sales" dataDxfId="2"/>
    <tableColumn id="6" xr3:uid="{1D40C456-C407-4CE0-8B35-C74391955E9F}" name="GST " dataDxfId="1">
      <calculatedColumnFormula>Table143[[#This Row],[Sales]]/11</calculatedColumnFormula>
    </tableColumn>
    <tableColumn id="7" xr3:uid="{80388DB1-5EE8-4CEF-BB21-C9543D53A287}" name="Accounts Receivable " dataDxfId="0">
      <calculatedColumnFormula>Table143[[#This Row],[Sales]]-Table143[[#This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gayelene@keyskillstraining.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gayelene@keyskillstraining.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gayelene@keyskillstrain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gayelene@keyskillstraining.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gayelene@keyskillstraining.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gayelene@keyskillstrainin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bin"/><Relationship Id="rId1" Type="http://schemas.openxmlformats.org/officeDocument/2006/relationships/hyperlink" Target="mailto:gayelene@keyskillstrai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54BE-37D2-41B8-9404-AB7FB2B8D40F}">
  <dimension ref="B1:S38"/>
  <sheetViews>
    <sheetView showGridLines="0" zoomScale="70" zoomScaleNormal="70" workbookViewId="0">
      <selection activeCell="N38" sqref="N38"/>
    </sheetView>
  </sheetViews>
  <sheetFormatPr defaultColWidth="9.5546875" defaultRowHeight="15.6" x14ac:dyDescent="0.3"/>
  <cols>
    <col min="1" max="8" width="9.5546875" style="132"/>
    <col min="9" max="9" width="10.6640625" style="132" customWidth="1"/>
    <col min="10" max="10" width="11.6640625" style="132" customWidth="1"/>
    <col min="11" max="16384" width="9.5546875" style="132"/>
  </cols>
  <sheetData>
    <row r="1" spans="2:19" x14ac:dyDescent="0.3">
      <c r="B1" s="131"/>
      <c r="C1" s="131"/>
      <c r="D1" s="131"/>
      <c r="E1" s="131"/>
      <c r="F1" s="131"/>
      <c r="G1" s="131"/>
      <c r="H1" s="131"/>
      <c r="I1" s="131"/>
      <c r="J1" s="131"/>
      <c r="K1" s="131"/>
      <c r="L1" s="131"/>
      <c r="M1" s="131"/>
      <c r="N1" s="131"/>
      <c r="O1" s="131"/>
      <c r="P1" s="131"/>
      <c r="Q1" s="131"/>
    </row>
    <row r="2" spans="2:19" x14ac:dyDescent="0.3">
      <c r="B2" s="131"/>
      <c r="C2" s="131"/>
      <c r="D2" s="131"/>
      <c r="E2" s="131"/>
      <c r="F2" s="131"/>
      <c r="G2" s="131"/>
      <c r="H2" s="131"/>
      <c r="I2" s="131"/>
      <c r="J2" s="131"/>
      <c r="K2" s="131"/>
      <c r="L2" s="131"/>
      <c r="M2" s="131"/>
      <c r="N2" s="131"/>
      <c r="O2" s="131"/>
      <c r="P2" s="131"/>
      <c r="Q2" s="131"/>
    </row>
    <row r="3" spans="2:19" ht="25.8" x14ac:dyDescent="0.5">
      <c r="B3" s="131"/>
      <c r="C3" s="131"/>
      <c r="D3" s="131"/>
      <c r="E3" s="133"/>
      <c r="F3" s="133"/>
      <c r="G3" s="133"/>
      <c r="H3" s="133"/>
      <c r="I3" s="133"/>
      <c r="J3" s="133"/>
      <c r="K3" s="133"/>
      <c r="L3" s="133"/>
      <c r="M3" s="133"/>
      <c r="N3" s="131"/>
      <c r="O3" s="131"/>
      <c r="P3" s="131"/>
      <c r="Q3" s="131"/>
    </row>
    <row r="4" spans="2:19" ht="58.2" customHeight="1" x14ac:dyDescent="0.5">
      <c r="B4" s="131"/>
      <c r="C4" s="131"/>
      <c r="D4" s="131"/>
      <c r="E4" s="133"/>
      <c r="F4" s="133"/>
      <c r="G4" s="133"/>
      <c r="H4" s="133"/>
      <c r="I4" s="133"/>
      <c r="J4" s="133"/>
      <c r="K4" s="133"/>
      <c r="L4" s="133"/>
      <c r="M4" s="133"/>
      <c r="N4" s="131"/>
      <c r="O4" s="131"/>
      <c r="P4" s="131"/>
      <c r="Q4" s="131"/>
    </row>
    <row r="5" spans="2:19" x14ac:dyDescent="0.3">
      <c r="B5" s="131"/>
      <c r="C5" s="131"/>
      <c r="D5" s="131"/>
      <c r="E5" s="131"/>
      <c r="F5" s="131"/>
      <c r="G5" s="131"/>
      <c r="H5" s="131"/>
      <c r="I5" s="131"/>
      <c r="J5" s="131"/>
      <c r="K5" s="131"/>
      <c r="L5" s="131"/>
      <c r="M5" s="131"/>
      <c r="N5" s="131"/>
      <c r="O5" s="131"/>
      <c r="P5" s="131"/>
      <c r="Q5" s="131"/>
    </row>
    <row r="6" spans="2:19" s="136" customFormat="1" ht="20.399999999999999" x14ac:dyDescent="0.35">
      <c r="B6" s="134" t="s">
        <v>0</v>
      </c>
      <c r="C6" s="134"/>
      <c r="D6" s="134"/>
      <c r="E6" s="134"/>
      <c r="F6" s="134"/>
      <c r="G6" s="134"/>
      <c r="H6" s="134"/>
      <c r="I6" s="134"/>
      <c r="J6" s="134"/>
      <c r="K6" s="134"/>
      <c r="L6" s="135"/>
      <c r="M6" s="135"/>
      <c r="N6" s="135"/>
      <c r="O6" s="135"/>
      <c r="P6" s="135"/>
      <c r="Q6" s="135"/>
    </row>
    <row r="7" spans="2:19" s="136" customFormat="1" ht="20.399999999999999" x14ac:dyDescent="0.35">
      <c r="B7" s="137"/>
      <c r="C7" s="135"/>
      <c r="D7" s="135"/>
      <c r="E7" s="135"/>
      <c r="F7" s="135"/>
      <c r="G7" s="135"/>
      <c r="H7" s="135"/>
      <c r="I7" s="135"/>
      <c r="J7" s="135"/>
      <c r="K7" s="135"/>
      <c r="L7" s="135"/>
      <c r="M7" s="135"/>
      <c r="N7" s="135"/>
      <c r="O7" s="135"/>
      <c r="P7" s="135"/>
      <c r="Q7" s="135"/>
    </row>
    <row r="8" spans="2:19" s="139" customFormat="1" ht="27.6" x14ac:dyDescent="0.4">
      <c r="B8" s="189" t="s">
        <v>1</v>
      </c>
      <c r="C8" s="190"/>
      <c r="D8" s="190"/>
      <c r="E8" s="190"/>
      <c r="F8" s="190"/>
      <c r="G8" s="190"/>
      <c r="H8" s="190"/>
      <c r="I8" s="190"/>
      <c r="J8" s="190"/>
      <c r="K8" s="190"/>
      <c r="L8" s="190"/>
      <c r="M8" s="190"/>
      <c r="N8" s="190"/>
      <c r="O8" s="138"/>
      <c r="P8" s="138"/>
      <c r="Q8" s="138"/>
    </row>
    <row r="9" spans="2:19" ht="27.6" x14ac:dyDescent="0.4">
      <c r="B9" s="140"/>
      <c r="C9" s="191"/>
      <c r="D9" s="192"/>
      <c r="E9" s="192"/>
      <c r="F9" s="192"/>
      <c r="G9" s="192"/>
      <c r="H9" s="192"/>
      <c r="I9" s="192"/>
      <c r="J9" s="192"/>
      <c r="K9" s="192"/>
      <c r="L9" s="192"/>
      <c r="M9" s="192"/>
      <c r="N9" s="192"/>
      <c r="O9" s="192"/>
      <c r="P9" s="131"/>
      <c r="Q9" s="131"/>
    </row>
    <row r="10" spans="2:19" s="141" customFormat="1" ht="28.2" x14ac:dyDescent="0.3">
      <c r="B10" s="191" t="s">
        <v>2</v>
      </c>
      <c r="C10" s="192"/>
      <c r="D10" s="192"/>
      <c r="E10" s="192"/>
      <c r="F10" s="192"/>
      <c r="G10" s="192"/>
      <c r="H10" s="192"/>
      <c r="I10" s="192"/>
      <c r="J10" s="192"/>
    </row>
    <row r="11" spans="2:19" x14ac:dyDescent="0.3">
      <c r="B11" s="142"/>
      <c r="C11" s="142"/>
      <c r="D11" s="142"/>
      <c r="E11" s="142"/>
      <c r="F11" s="142"/>
      <c r="G11" s="142"/>
      <c r="H11" s="142"/>
      <c r="I11" s="142"/>
      <c r="J11" s="142"/>
    </row>
    <row r="12" spans="2:19" ht="17.399999999999999" x14ac:dyDescent="0.3">
      <c r="B12" s="193"/>
      <c r="C12" s="193"/>
      <c r="D12" s="193"/>
      <c r="E12" s="193"/>
      <c r="F12" s="193"/>
      <c r="G12" s="193"/>
      <c r="H12" s="193"/>
      <c r="I12" s="143"/>
      <c r="J12" s="144"/>
    </row>
    <row r="13" spans="2:19" x14ac:dyDescent="0.3">
      <c r="B13" s="194" t="s">
        <v>3</v>
      </c>
      <c r="C13" s="194"/>
      <c r="D13" s="194"/>
      <c r="E13" s="194"/>
      <c r="F13" s="194"/>
      <c r="G13" s="194"/>
      <c r="H13" s="194"/>
      <c r="I13" s="194"/>
      <c r="J13" s="194"/>
      <c r="K13" s="194"/>
      <c r="L13" s="194"/>
      <c r="M13" s="194"/>
      <c r="N13" s="194"/>
      <c r="O13" s="194"/>
      <c r="P13" s="194"/>
      <c r="Q13" s="194"/>
      <c r="R13" s="194"/>
      <c r="S13" s="194"/>
    </row>
    <row r="14" spans="2:19" x14ac:dyDescent="0.3">
      <c r="B14" s="194"/>
      <c r="C14" s="194"/>
      <c r="D14" s="194"/>
      <c r="E14" s="194"/>
      <c r="F14" s="194"/>
      <c r="G14" s="194"/>
      <c r="H14" s="194"/>
      <c r="I14" s="194"/>
      <c r="J14" s="194"/>
      <c r="K14" s="194"/>
      <c r="L14" s="194"/>
      <c r="M14" s="194"/>
      <c r="N14" s="194"/>
      <c r="O14" s="194"/>
      <c r="P14" s="194"/>
      <c r="Q14" s="194"/>
      <c r="R14" s="194"/>
      <c r="S14" s="194"/>
    </row>
    <row r="15" spans="2:19" x14ac:dyDescent="0.3">
      <c r="B15" s="194"/>
      <c r="C15" s="194"/>
      <c r="D15" s="194"/>
      <c r="E15" s="194"/>
      <c r="F15" s="194"/>
      <c r="G15" s="194"/>
      <c r="H15" s="194"/>
      <c r="I15" s="194"/>
      <c r="J15" s="194"/>
      <c r="K15" s="194"/>
      <c r="L15" s="194"/>
      <c r="M15" s="194"/>
      <c r="N15" s="194"/>
      <c r="O15" s="194"/>
      <c r="P15" s="194"/>
      <c r="Q15" s="194"/>
      <c r="R15" s="194"/>
      <c r="S15" s="194"/>
    </row>
    <row r="16" spans="2:19" x14ac:dyDescent="0.3">
      <c r="B16" s="194"/>
      <c r="C16" s="194"/>
      <c r="D16" s="194"/>
      <c r="E16" s="194"/>
      <c r="F16" s="194"/>
      <c r="G16" s="194"/>
      <c r="H16" s="194"/>
      <c r="I16" s="194"/>
      <c r="J16" s="194"/>
      <c r="K16" s="194"/>
      <c r="L16" s="194"/>
      <c r="M16" s="194"/>
      <c r="N16" s="194"/>
      <c r="O16" s="194"/>
      <c r="P16" s="194"/>
      <c r="Q16" s="194"/>
      <c r="R16" s="194"/>
      <c r="S16" s="194"/>
    </row>
    <row r="17" spans="2:19" x14ac:dyDescent="0.3">
      <c r="B17" s="194"/>
      <c r="C17" s="194"/>
      <c r="D17" s="194"/>
      <c r="E17" s="194"/>
      <c r="F17" s="194"/>
      <c r="G17" s="194"/>
      <c r="H17" s="194"/>
      <c r="I17" s="194"/>
      <c r="J17" s="194"/>
      <c r="K17" s="194"/>
      <c r="L17" s="194"/>
      <c r="M17" s="194"/>
      <c r="N17" s="194"/>
      <c r="O17" s="194"/>
      <c r="P17" s="194"/>
      <c r="Q17" s="194"/>
      <c r="R17" s="194"/>
      <c r="S17" s="194"/>
    </row>
    <row r="18" spans="2:19" x14ac:dyDescent="0.3">
      <c r="B18" s="194"/>
      <c r="C18" s="194"/>
      <c r="D18" s="194"/>
      <c r="E18" s="194"/>
      <c r="F18" s="194"/>
      <c r="G18" s="194"/>
      <c r="H18" s="194"/>
      <c r="I18" s="194"/>
      <c r="J18" s="194"/>
      <c r="K18" s="194"/>
      <c r="L18" s="194"/>
      <c r="M18" s="194"/>
      <c r="N18" s="194"/>
      <c r="O18" s="194"/>
      <c r="P18" s="194"/>
      <c r="Q18" s="194"/>
      <c r="R18" s="194"/>
      <c r="S18" s="194"/>
    </row>
    <row r="19" spans="2:19" x14ac:dyDescent="0.3">
      <c r="B19" s="194"/>
      <c r="C19" s="194"/>
      <c r="D19" s="194"/>
      <c r="E19" s="194"/>
      <c r="F19" s="194"/>
      <c r="G19" s="194"/>
      <c r="H19" s="194"/>
      <c r="I19" s="194"/>
      <c r="J19" s="194"/>
      <c r="K19" s="194"/>
      <c r="L19" s="194"/>
      <c r="M19" s="194"/>
      <c r="N19" s="194"/>
      <c r="O19" s="194"/>
      <c r="P19" s="194"/>
      <c r="Q19" s="194"/>
      <c r="R19" s="194"/>
      <c r="S19" s="194"/>
    </row>
    <row r="20" spans="2:19" x14ac:dyDescent="0.3">
      <c r="B20" s="194"/>
      <c r="C20" s="194"/>
      <c r="D20" s="194"/>
      <c r="E20" s="194"/>
      <c r="F20" s="194"/>
      <c r="G20" s="194"/>
      <c r="H20" s="194"/>
      <c r="I20" s="194"/>
      <c r="J20" s="194"/>
      <c r="K20" s="194"/>
      <c r="L20" s="194"/>
      <c r="M20" s="194"/>
      <c r="N20" s="194"/>
      <c r="O20" s="194"/>
      <c r="P20" s="194"/>
      <c r="Q20" s="194"/>
      <c r="R20" s="194"/>
      <c r="S20" s="194"/>
    </row>
    <row r="21" spans="2:19" x14ac:dyDescent="0.3">
      <c r="B21" s="194"/>
      <c r="C21" s="194"/>
      <c r="D21" s="194"/>
      <c r="E21" s="194"/>
      <c r="F21" s="194"/>
      <c r="G21" s="194"/>
      <c r="H21" s="194"/>
      <c r="I21" s="194"/>
      <c r="J21" s="194"/>
      <c r="K21" s="194"/>
      <c r="L21" s="194"/>
      <c r="M21" s="194"/>
      <c r="N21" s="194"/>
      <c r="O21" s="194"/>
      <c r="P21" s="194"/>
      <c r="Q21" s="194"/>
      <c r="R21" s="194"/>
      <c r="S21" s="194"/>
    </row>
    <row r="22" spans="2:19" x14ac:dyDescent="0.3">
      <c r="B22" s="194"/>
      <c r="C22" s="194"/>
      <c r="D22" s="194"/>
      <c r="E22" s="194"/>
      <c r="F22" s="194"/>
      <c r="G22" s="194"/>
      <c r="H22" s="194"/>
      <c r="I22" s="194"/>
      <c r="J22" s="194"/>
      <c r="K22" s="194"/>
      <c r="L22" s="194"/>
      <c r="M22" s="194"/>
      <c r="N22" s="194"/>
      <c r="O22" s="194"/>
      <c r="P22" s="194"/>
      <c r="Q22" s="194"/>
      <c r="R22" s="194"/>
      <c r="S22" s="194"/>
    </row>
    <row r="29" spans="2:19" x14ac:dyDescent="0.3">
      <c r="B29" s="188" t="s">
        <v>4</v>
      </c>
      <c r="C29" s="188"/>
      <c r="D29" s="188"/>
      <c r="E29" s="188"/>
      <c r="F29" s="188"/>
      <c r="G29" s="188"/>
      <c r="H29" s="188"/>
      <c r="I29" s="188"/>
      <c r="J29" s="188"/>
    </row>
    <row r="30" spans="2:19" x14ac:dyDescent="0.3">
      <c r="B30" s="188"/>
      <c r="C30" s="188"/>
      <c r="D30" s="188"/>
      <c r="E30" s="188"/>
      <c r="F30" s="188"/>
      <c r="G30" s="188"/>
      <c r="H30" s="188"/>
      <c r="I30" s="188"/>
      <c r="J30" s="188"/>
    </row>
    <row r="31" spans="2:19" x14ac:dyDescent="0.3">
      <c r="B31" s="188"/>
      <c r="C31" s="188"/>
      <c r="D31" s="188"/>
      <c r="E31" s="188"/>
      <c r="F31" s="188"/>
      <c r="G31" s="188"/>
      <c r="H31" s="188"/>
      <c r="I31" s="188"/>
      <c r="J31" s="188"/>
    </row>
    <row r="32" spans="2:19" x14ac:dyDescent="0.3">
      <c r="B32" s="188"/>
      <c r="C32" s="188"/>
      <c r="D32" s="188"/>
      <c r="E32" s="188"/>
      <c r="F32" s="188"/>
      <c r="G32" s="188"/>
      <c r="H32" s="188"/>
      <c r="I32" s="188"/>
      <c r="J32" s="188"/>
    </row>
    <row r="33" spans="2:10" x14ac:dyDescent="0.3">
      <c r="B33" s="188"/>
      <c r="C33" s="188"/>
      <c r="D33" s="188"/>
      <c r="E33" s="188"/>
      <c r="F33" s="188"/>
      <c r="G33" s="188"/>
      <c r="H33" s="188"/>
      <c r="I33" s="188"/>
      <c r="J33" s="188"/>
    </row>
    <row r="34" spans="2:10" x14ac:dyDescent="0.3">
      <c r="B34" s="188"/>
      <c r="C34" s="188"/>
      <c r="D34" s="188"/>
      <c r="E34" s="188"/>
      <c r="F34" s="188"/>
      <c r="G34" s="188"/>
      <c r="H34" s="188"/>
      <c r="I34" s="188"/>
      <c r="J34" s="188"/>
    </row>
    <row r="35" spans="2:10" x14ac:dyDescent="0.3">
      <c r="B35" s="188"/>
      <c r="C35" s="188"/>
      <c r="D35" s="188"/>
      <c r="E35" s="188"/>
      <c r="F35" s="188"/>
      <c r="G35" s="188"/>
      <c r="H35" s="188"/>
      <c r="I35" s="188"/>
      <c r="J35" s="188"/>
    </row>
    <row r="36" spans="2:10" x14ac:dyDescent="0.3">
      <c r="B36" s="188"/>
      <c r="C36" s="188"/>
      <c r="D36" s="188"/>
      <c r="E36" s="188"/>
      <c r="F36" s="188"/>
      <c r="G36" s="188"/>
      <c r="H36" s="188"/>
      <c r="I36" s="188"/>
      <c r="J36" s="188"/>
    </row>
    <row r="37" spans="2:10" x14ac:dyDescent="0.3">
      <c r="B37" s="188"/>
      <c r="C37" s="188"/>
      <c r="D37" s="188"/>
      <c r="E37" s="188"/>
      <c r="F37" s="188"/>
      <c r="G37" s="188"/>
      <c r="H37" s="188"/>
      <c r="I37" s="188"/>
      <c r="J37" s="188"/>
    </row>
    <row r="38" spans="2:10" ht="62.4" customHeight="1" x14ac:dyDescent="0.3">
      <c r="B38" s="188"/>
      <c r="C38" s="188"/>
      <c r="D38" s="188"/>
      <c r="E38" s="188"/>
      <c r="F38" s="188"/>
      <c r="G38" s="188"/>
      <c r="H38" s="188"/>
      <c r="I38" s="188"/>
      <c r="J38" s="188"/>
    </row>
  </sheetData>
  <mergeCells count="6">
    <mergeCell ref="B29:J38"/>
    <mergeCell ref="B8:N8"/>
    <mergeCell ref="C9:O9"/>
    <mergeCell ref="B10:J10"/>
    <mergeCell ref="B12:H12"/>
    <mergeCell ref="B13:S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0423E-26FC-4E7D-8227-31AC17BF0D5E}">
  <sheetPr>
    <tabColor rgb="FFFF0000"/>
  </sheetPr>
  <dimension ref="B1:Q50"/>
  <sheetViews>
    <sheetView topLeftCell="A17" zoomScale="80" zoomScaleNormal="80" workbookViewId="0">
      <selection activeCell="G37" sqref="G37:H37"/>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9</v>
      </c>
      <c r="I6" s="95"/>
      <c r="J6" s="24"/>
      <c r="K6" s="24"/>
      <c r="L6" s="24"/>
      <c r="M6" s="24"/>
    </row>
    <row r="7" spans="2:13" ht="14.4" customHeight="1" x14ac:dyDescent="0.25">
      <c r="B7" s="91" t="s">
        <v>10</v>
      </c>
      <c r="C7" s="3"/>
      <c r="D7" s="3"/>
      <c r="E7" s="3"/>
      <c r="F7" s="3"/>
      <c r="G7" s="5" t="s">
        <v>11</v>
      </c>
      <c r="H7" s="195">
        <v>44653</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15</v>
      </c>
      <c r="I9" s="198"/>
      <c r="J9" s="24"/>
      <c r="K9" s="24"/>
      <c r="L9" s="24"/>
      <c r="M9" s="24"/>
    </row>
    <row r="10" spans="2:13" ht="24.6" customHeight="1" x14ac:dyDescent="0.25">
      <c r="B10" s="97" t="s">
        <v>16</v>
      </c>
      <c r="C10" s="3"/>
      <c r="D10" s="3"/>
      <c r="E10" s="3"/>
      <c r="F10" s="3"/>
      <c r="G10" s="5" t="s">
        <v>17</v>
      </c>
      <c r="H10" s="199">
        <v>44683</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20</v>
      </c>
      <c r="E14" s="201"/>
      <c r="F14" s="201"/>
      <c r="G14" s="47"/>
      <c r="H14" s="3"/>
      <c r="I14" s="92"/>
      <c r="J14" s="24"/>
      <c r="K14" s="24"/>
      <c r="L14" s="24"/>
      <c r="M14" s="24"/>
    </row>
    <row r="15" spans="2:13" ht="14.1" customHeight="1" x14ac:dyDescent="0.25">
      <c r="B15" s="100" t="s">
        <v>21</v>
      </c>
      <c r="C15" s="3"/>
      <c r="D15" s="201" t="s">
        <v>22</v>
      </c>
      <c r="E15" s="201"/>
      <c r="F15" s="201"/>
      <c r="G15" s="47"/>
      <c r="H15" s="3"/>
      <c r="I15" s="92"/>
      <c r="J15" s="24"/>
      <c r="K15" s="24"/>
      <c r="L15" s="24"/>
      <c r="M15" s="24"/>
    </row>
    <row r="16" spans="2:13" ht="14.1" customHeight="1" x14ac:dyDescent="0.25">
      <c r="B16" s="100" t="s">
        <v>23</v>
      </c>
      <c r="C16" s="24"/>
      <c r="D16" s="201" t="s">
        <v>24</v>
      </c>
      <c r="E16" s="201"/>
      <c r="F16" s="201"/>
      <c r="G16" s="47"/>
      <c r="H16" s="3"/>
      <c r="I16" s="92"/>
      <c r="J16" s="24"/>
      <c r="K16" s="24"/>
      <c r="L16" s="24"/>
      <c r="M16" s="24"/>
    </row>
    <row r="17" spans="2:17" ht="14.1" customHeight="1" x14ac:dyDescent="0.25">
      <c r="B17" s="100" t="s">
        <v>25</v>
      </c>
      <c r="C17" s="3"/>
      <c r="D17" s="86" t="s">
        <v>26</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33</v>
      </c>
      <c r="C20" s="209"/>
      <c r="D20" s="210"/>
      <c r="E20" s="62">
        <v>2</v>
      </c>
      <c r="F20" s="63">
        <v>90</v>
      </c>
      <c r="G20" s="64"/>
      <c r="H20" s="65">
        <v>0.1</v>
      </c>
      <c r="I20" s="103">
        <f>E20*F20</f>
        <v>180</v>
      </c>
      <c r="J20" s="24"/>
      <c r="K20" s="24"/>
      <c r="L20" s="23"/>
      <c r="M20" s="22"/>
      <c r="N20" s="23"/>
      <c r="O20" s="24"/>
      <c r="P20" s="24"/>
      <c r="Q20" s="24"/>
    </row>
    <row r="21" spans="2:17" ht="20.100000000000001" customHeight="1" x14ac:dyDescent="0.25">
      <c r="B21" s="211" t="s">
        <v>34</v>
      </c>
      <c r="C21" s="212"/>
      <c r="D21" s="213"/>
      <c r="E21" s="62">
        <v>3</v>
      </c>
      <c r="F21" s="63">
        <v>165</v>
      </c>
      <c r="G21" s="66"/>
      <c r="H21" s="67">
        <v>0.1</v>
      </c>
      <c r="I21" s="103">
        <f t="shared" ref="I21:I23" si="0">E21*F21</f>
        <v>495</v>
      </c>
      <c r="J21" s="24"/>
      <c r="K21" s="24"/>
      <c r="L21" s="23"/>
      <c r="M21" s="23"/>
      <c r="N21" s="23"/>
      <c r="O21" s="24"/>
      <c r="P21" s="24"/>
      <c r="Q21" s="24"/>
    </row>
    <row r="22" spans="2:17" ht="20.100000000000001" customHeight="1" x14ac:dyDescent="0.25">
      <c r="B22" s="211" t="s">
        <v>35</v>
      </c>
      <c r="C22" s="212"/>
      <c r="D22" s="213"/>
      <c r="E22" s="62">
        <v>3</v>
      </c>
      <c r="F22" s="68">
        <v>165</v>
      </c>
      <c r="G22" s="69"/>
      <c r="H22" s="67">
        <v>0.1</v>
      </c>
      <c r="I22" s="103">
        <f t="shared" si="0"/>
        <v>495</v>
      </c>
      <c r="J22" s="24"/>
      <c r="K22" s="24"/>
      <c r="L22" s="24"/>
      <c r="M22" s="23"/>
      <c r="N22" s="24"/>
      <c r="O22" s="24"/>
      <c r="P22" s="25"/>
      <c r="Q22" s="24"/>
    </row>
    <row r="23" spans="2:17" ht="20.100000000000001" customHeight="1" x14ac:dyDescent="0.25">
      <c r="B23" s="211" t="s">
        <v>36</v>
      </c>
      <c r="C23" s="212"/>
      <c r="D23" s="213"/>
      <c r="E23" s="62">
        <v>3</v>
      </c>
      <c r="F23" s="68">
        <v>165</v>
      </c>
      <c r="G23" s="69"/>
      <c r="H23" s="67">
        <v>0.1</v>
      </c>
      <c r="I23" s="103">
        <f t="shared" si="0"/>
        <v>495</v>
      </c>
      <c r="J23" s="24"/>
      <c r="K23" s="23"/>
      <c r="L23" s="23"/>
      <c r="M23" s="23"/>
      <c r="N23" s="25"/>
      <c r="O23" s="24"/>
      <c r="P23" s="25"/>
      <c r="Q23" s="24"/>
    </row>
    <row r="24" spans="2:17" ht="20.100000000000001" customHeight="1" x14ac:dyDescent="0.25">
      <c r="B24" s="214"/>
      <c r="C24" s="215"/>
      <c r="D24" s="216"/>
      <c r="E24" s="62"/>
      <c r="F24" s="70"/>
      <c r="G24" s="71"/>
      <c r="H24" s="72"/>
      <c r="I24" s="104"/>
      <c r="J24" s="24"/>
      <c r="K24" s="23"/>
      <c r="L24" s="23"/>
      <c r="M24" s="24"/>
      <c r="N24" s="24"/>
      <c r="O24" s="24"/>
      <c r="P24" s="25"/>
      <c r="Q24" s="24"/>
    </row>
    <row r="25" spans="2:17" ht="20.100000000000001" customHeight="1" x14ac:dyDescent="0.25">
      <c r="B25" s="202"/>
      <c r="C25" s="203"/>
      <c r="D25" s="204"/>
      <c r="E25" s="8"/>
      <c r="F25" s="53"/>
      <c r="G25" s="59"/>
      <c r="H25" s="39"/>
      <c r="I25" s="105"/>
      <c r="J25" s="24"/>
      <c r="K25" s="24"/>
      <c r="L25" s="23"/>
      <c r="M25" s="24"/>
      <c r="N25" s="24"/>
      <c r="O25" s="24"/>
      <c r="P25" s="25"/>
      <c r="Q25" s="24"/>
    </row>
    <row r="26" spans="2:17" ht="20.100000000000001" customHeight="1" x14ac:dyDescent="0.25">
      <c r="B26" s="202"/>
      <c r="C26" s="203"/>
      <c r="D26" s="204"/>
      <c r="E26" s="8"/>
      <c r="F26" s="49"/>
      <c r="G26" s="60"/>
      <c r="H26" s="39"/>
      <c r="I26" s="106"/>
      <c r="J26" s="24"/>
      <c r="K26" s="24"/>
      <c r="L26" s="24"/>
      <c r="M26" s="23"/>
      <c r="N26" s="24"/>
      <c r="O26" s="24"/>
      <c r="P26" s="24"/>
      <c r="Q26" s="24"/>
    </row>
    <row r="27" spans="2:17" ht="20.100000000000001" customHeight="1" x14ac:dyDescent="0.25">
      <c r="B27" s="202"/>
      <c r="C27" s="203"/>
      <c r="D27" s="204"/>
      <c r="E27" s="8"/>
      <c r="F27" s="49"/>
      <c r="G27" s="60"/>
      <c r="H27" s="39"/>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x14ac:dyDescent="0.25">
      <c r="B33" s="109"/>
      <c r="C33" s="43"/>
      <c r="D33" s="55"/>
      <c r="E33" s="11"/>
      <c r="F33" s="56"/>
      <c r="G33" s="61"/>
      <c r="H33" s="26"/>
      <c r="I33" s="110"/>
      <c r="J33" s="24"/>
      <c r="K33" s="24"/>
      <c r="L33" s="24"/>
      <c r="M33" s="24"/>
    </row>
    <row r="34" spans="2:13" ht="20.100000000000001" customHeight="1" x14ac:dyDescent="0.25">
      <c r="B34" s="111"/>
      <c r="C34" s="3"/>
      <c r="D34" s="15"/>
      <c r="E34" s="15"/>
      <c r="F34" s="15"/>
      <c r="G34" s="224" t="s">
        <v>37</v>
      </c>
      <c r="H34" s="225"/>
      <c r="I34" s="120">
        <f>IF(SUM(I20:I33),SUM(I20:I33),"")</f>
        <v>1665</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169.5</v>
      </c>
      <c r="J36" s="24"/>
      <c r="K36" s="24"/>
      <c r="L36" s="24"/>
      <c r="M36" s="217"/>
    </row>
    <row r="37" spans="2:13" ht="20.100000000000001" customHeight="1" x14ac:dyDescent="0.25">
      <c r="B37" s="112"/>
      <c r="C37" s="12"/>
      <c r="D37" s="12"/>
      <c r="E37" s="12"/>
      <c r="F37" s="18"/>
      <c r="G37" s="228" t="s">
        <v>40</v>
      </c>
      <c r="H37" s="229"/>
      <c r="I37" s="113">
        <f>I34+I35+I36</f>
        <v>1864.5</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row r="50" spans="3:7" x14ac:dyDescent="0.25">
      <c r="C50" s="130" t="s">
        <v>49</v>
      </c>
      <c r="D50" s="130"/>
      <c r="E50" s="130"/>
      <c r="F50" s="130"/>
      <c r="G50" s="130"/>
    </row>
  </sheetData>
  <mergeCells count="23">
    <mergeCell ref="M36:M37"/>
    <mergeCell ref="B47:I48"/>
    <mergeCell ref="G34:H34"/>
    <mergeCell ref="G35:H35"/>
    <mergeCell ref="G36:H36"/>
    <mergeCell ref="G37:H37"/>
    <mergeCell ref="B29:D29"/>
    <mergeCell ref="D16:F16"/>
    <mergeCell ref="B19:D19"/>
    <mergeCell ref="B20:D20"/>
    <mergeCell ref="B21:D21"/>
    <mergeCell ref="B22:D22"/>
    <mergeCell ref="B23:D23"/>
    <mergeCell ref="B24:D24"/>
    <mergeCell ref="B25:D25"/>
    <mergeCell ref="B26:D26"/>
    <mergeCell ref="B27:D27"/>
    <mergeCell ref="B28:D28"/>
    <mergeCell ref="H7:I7"/>
    <mergeCell ref="H9:I9"/>
    <mergeCell ref="H10:I10"/>
    <mergeCell ref="D14:F14"/>
    <mergeCell ref="D15:F15"/>
  </mergeCells>
  <hyperlinks>
    <hyperlink ref="B40" r:id="rId1" display="gayelene@keyskillstraining.com" xr:uid="{A461E926-7AD8-4228-AE57-62FA61935E9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35E8-4A5A-476B-96ED-6B335188D4B8}">
  <sheetPr>
    <tabColor rgb="FFFF0000"/>
  </sheetPr>
  <dimension ref="B1:Q48"/>
  <sheetViews>
    <sheetView topLeftCell="A20" zoomScale="80" zoomScaleNormal="80" workbookViewId="0">
      <selection activeCell="AB27" sqref="AB27"/>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50</v>
      </c>
      <c r="I6" s="95"/>
      <c r="J6" s="24"/>
      <c r="K6" s="24"/>
      <c r="L6" s="24"/>
      <c r="M6" s="24"/>
    </row>
    <row r="7" spans="2:13" ht="14.4" customHeight="1" x14ac:dyDescent="0.25">
      <c r="B7" s="91" t="s">
        <v>10</v>
      </c>
      <c r="C7" s="3"/>
      <c r="D7" s="3"/>
      <c r="E7" s="3"/>
      <c r="F7" s="3"/>
      <c r="G7" s="5" t="s">
        <v>11</v>
      </c>
      <c r="H7" s="195">
        <v>44653</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51</v>
      </c>
      <c r="I9" s="198"/>
      <c r="J9" s="24"/>
      <c r="K9" s="24"/>
      <c r="L9" s="24"/>
      <c r="M9" s="24"/>
    </row>
    <row r="10" spans="2:13" ht="24.6" customHeight="1" x14ac:dyDescent="0.25">
      <c r="B10" s="97" t="s">
        <v>16</v>
      </c>
      <c r="C10" s="3"/>
      <c r="D10" s="3"/>
      <c r="E10" s="3"/>
      <c r="F10" s="3"/>
      <c r="G10" s="5" t="s">
        <v>17</v>
      </c>
      <c r="H10" s="199">
        <v>44683</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52</v>
      </c>
      <c r="E14" s="201"/>
      <c r="F14" s="201"/>
      <c r="G14" s="47"/>
      <c r="H14" s="3"/>
      <c r="I14" s="92"/>
      <c r="J14" s="24"/>
      <c r="K14" s="24"/>
      <c r="L14" s="24"/>
      <c r="M14" s="24"/>
    </row>
    <row r="15" spans="2:13" ht="14.1" customHeight="1" x14ac:dyDescent="0.25">
      <c r="B15" s="100" t="s">
        <v>21</v>
      </c>
      <c r="C15" s="3"/>
      <c r="D15" s="201" t="s">
        <v>53</v>
      </c>
      <c r="E15" s="201"/>
      <c r="F15" s="201"/>
      <c r="G15" s="47"/>
      <c r="H15" s="3"/>
      <c r="I15" s="92"/>
      <c r="J15" s="24"/>
      <c r="K15" s="24"/>
      <c r="L15" s="24"/>
      <c r="M15" s="24"/>
    </row>
    <row r="16" spans="2:13" ht="14.1" customHeight="1" x14ac:dyDescent="0.25">
      <c r="B16" s="100" t="s">
        <v>23</v>
      </c>
      <c r="C16" s="24"/>
      <c r="D16" s="201" t="s">
        <v>54</v>
      </c>
      <c r="E16" s="201"/>
      <c r="F16" s="201"/>
      <c r="G16" s="47"/>
      <c r="H16" s="3"/>
      <c r="I16" s="92"/>
      <c r="J16" s="24"/>
      <c r="K16" s="24"/>
      <c r="L16" s="24"/>
      <c r="M16" s="24"/>
    </row>
    <row r="17" spans="2:17" ht="14.1" customHeight="1" x14ac:dyDescent="0.25">
      <c r="B17" s="100" t="s">
        <v>25</v>
      </c>
      <c r="C17" s="3"/>
      <c r="D17" s="86" t="s">
        <v>55</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56</v>
      </c>
      <c r="C20" s="209"/>
      <c r="D20" s="210"/>
      <c r="E20" s="62">
        <v>8</v>
      </c>
      <c r="F20" s="63">
        <v>60</v>
      </c>
      <c r="G20" s="64"/>
      <c r="H20" s="65">
        <v>0.1</v>
      </c>
      <c r="I20" s="103">
        <f>E20*F20</f>
        <v>480</v>
      </c>
      <c r="J20" s="24"/>
      <c r="K20" s="24"/>
      <c r="L20" s="23"/>
      <c r="M20" s="22"/>
      <c r="N20" s="23"/>
      <c r="O20" s="24"/>
      <c r="P20" s="24"/>
      <c r="Q20" s="24"/>
    </row>
    <row r="21" spans="2:17" ht="20.100000000000001" customHeight="1" x14ac:dyDescent="0.25">
      <c r="B21" s="211" t="s">
        <v>57</v>
      </c>
      <c r="C21" s="212"/>
      <c r="D21" s="213"/>
      <c r="E21" s="62">
        <v>8</v>
      </c>
      <c r="F21" s="63">
        <v>60</v>
      </c>
      <c r="G21" s="66"/>
      <c r="H21" s="67">
        <v>0.1</v>
      </c>
      <c r="I21" s="103">
        <f t="shared" ref="I21:I22" si="0">E21*F21</f>
        <v>480</v>
      </c>
      <c r="J21" s="24"/>
      <c r="K21" s="24"/>
      <c r="L21" s="23"/>
      <c r="M21" s="23"/>
      <c r="N21" s="23"/>
      <c r="O21" s="24"/>
      <c r="P21" s="24"/>
      <c r="Q21" s="24"/>
    </row>
    <row r="22" spans="2:17" ht="20.100000000000001" customHeight="1" x14ac:dyDescent="0.25">
      <c r="B22" s="211" t="s">
        <v>58</v>
      </c>
      <c r="C22" s="212"/>
      <c r="D22" s="213"/>
      <c r="E22" s="62">
        <v>8</v>
      </c>
      <c r="F22" s="68">
        <v>60</v>
      </c>
      <c r="G22" s="69"/>
      <c r="H22" s="67">
        <v>0.1</v>
      </c>
      <c r="I22" s="103">
        <f t="shared" si="0"/>
        <v>480</v>
      </c>
      <c r="J22" s="24"/>
      <c r="K22" s="24"/>
      <c r="L22" s="24"/>
      <c r="M22" s="23"/>
      <c r="N22" s="24"/>
      <c r="O22" s="24"/>
      <c r="P22" s="25"/>
      <c r="Q22" s="24"/>
    </row>
    <row r="23" spans="2:17" ht="20.100000000000001" customHeight="1" x14ac:dyDescent="0.25">
      <c r="B23" s="211"/>
      <c r="C23" s="212"/>
      <c r="D23" s="213"/>
      <c r="E23" s="62"/>
      <c r="F23" s="68"/>
      <c r="G23" s="69"/>
      <c r="H23" s="67"/>
      <c r="I23" s="103"/>
      <c r="J23" s="24"/>
      <c r="K23" s="23"/>
      <c r="L23" s="23"/>
      <c r="M23" s="23"/>
      <c r="N23" s="25"/>
      <c r="O23" s="24"/>
      <c r="P23" s="25"/>
      <c r="Q23" s="24"/>
    </row>
    <row r="24" spans="2:17" ht="20.100000000000001" customHeight="1" x14ac:dyDescent="0.25">
      <c r="B24" s="214"/>
      <c r="C24" s="215"/>
      <c r="D24" s="216"/>
      <c r="E24" s="62"/>
      <c r="F24" s="70"/>
      <c r="G24" s="71"/>
      <c r="H24" s="72"/>
      <c r="I24" s="104"/>
      <c r="J24" s="24"/>
      <c r="K24" s="23"/>
      <c r="L24" s="23"/>
      <c r="M24" s="24"/>
      <c r="N24" s="24"/>
      <c r="O24" s="24"/>
      <c r="P24" s="25"/>
      <c r="Q24" s="24"/>
    </row>
    <row r="25" spans="2:17" ht="20.100000000000001" customHeight="1" x14ac:dyDescent="0.25">
      <c r="B25" s="202"/>
      <c r="C25" s="203"/>
      <c r="D25" s="204"/>
      <c r="E25" s="8"/>
      <c r="F25" s="53"/>
      <c r="G25" s="59"/>
      <c r="H25" s="39"/>
      <c r="I25" s="105"/>
      <c r="J25" s="24"/>
      <c r="K25" s="24"/>
      <c r="L25" s="23"/>
      <c r="M25" s="24"/>
      <c r="N25" s="24"/>
      <c r="O25" s="24"/>
      <c r="P25" s="25"/>
      <c r="Q25" s="24"/>
    </row>
    <row r="26" spans="2:17" ht="20.100000000000001" customHeight="1" x14ac:dyDescent="0.25">
      <c r="B26" s="202"/>
      <c r="C26" s="203"/>
      <c r="D26" s="204"/>
      <c r="E26" s="8"/>
      <c r="F26" s="49"/>
      <c r="G26" s="60"/>
      <c r="H26" s="39"/>
      <c r="I26" s="106"/>
      <c r="J26" s="24"/>
      <c r="K26" s="24"/>
      <c r="L26" s="24"/>
      <c r="M26" s="23"/>
      <c r="N26" s="24"/>
      <c r="O26" s="24"/>
      <c r="P26" s="24"/>
      <c r="Q26" s="24"/>
    </row>
    <row r="27" spans="2:17" ht="20.100000000000001" customHeight="1" x14ac:dyDescent="0.25">
      <c r="B27" s="202"/>
      <c r="C27" s="203"/>
      <c r="D27" s="204"/>
      <c r="E27" s="8"/>
      <c r="F27" s="49"/>
      <c r="G27" s="60"/>
      <c r="H27" s="39"/>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x14ac:dyDescent="0.25">
      <c r="B33" s="109"/>
      <c r="C33" s="43"/>
      <c r="D33" s="55"/>
      <c r="E33" s="11"/>
      <c r="F33" s="56"/>
      <c r="G33" s="61"/>
      <c r="H33" s="26"/>
      <c r="I33" s="110"/>
      <c r="J33" s="24"/>
      <c r="K33" s="24"/>
      <c r="L33" s="24"/>
      <c r="M33" s="24"/>
    </row>
    <row r="34" spans="2:13" ht="20.100000000000001" customHeight="1" x14ac:dyDescent="0.25">
      <c r="B34" s="111"/>
      <c r="C34" s="3"/>
      <c r="D34" s="15"/>
      <c r="E34" s="15"/>
      <c r="F34" s="15"/>
      <c r="G34" s="224" t="s">
        <v>37</v>
      </c>
      <c r="H34" s="225"/>
      <c r="I34" s="120">
        <f>IF(SUM(I20:I33),SUM(I20:I33),"")</f>
        <v>1440</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147</v>
      </c>
      <c r="J36" s="24"/>
      <c r="K36" s="24"/>
      <c r="L36" s="24"/>
      <c r="M36" s="217"/>
    </row>
    <row r="37" spans="2:13" ht="20.100000000000001" customHeight="1" x14ac:dyDescent="0.25">
      <c r="B37" s="112"/>
      <c r="C37" s="12"/>
      <c r="D37" s="12"/>
      <c r="E37" s="12"/>
      <c r="F37" s="18"/>
      <c r="G37" s="228" t="s">
        <v>40</v>
      </c>
      <c r="H37" s="229"/>
      <c r="I37" s="113">
        <f>I34+I35+I36</f>
        <v>1617</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8A0AE70C-F210-4F5B-89F2-041181EFF3D3}"/>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6DCF-1761-4BF6-BF50-2993BF65E93C}">
  <sheetPr>
    <tabColor rgb="FFFF0000"/>
  </sheetPr>
  <dimension ref="B1:Q48"/>
  <sheetViews>
    <sheetView topLeftCell="B3" zoomScale="90" zoomScaleNormal="90" workbookViewId="0">
      <selection activeCell="B3" sqref="B3"/>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59</v>
      </c>
      <c r="I6" s="95"/>
      <c r="J6" s="24"/>
      <c r="K6" s="24"/>
      <c r="L6" s="24"/>
      <c r="M6" s="24"/>
    </row>
    <row r="7" spans="2:13" ht="14.4" customHeight="1" x14ac:dyDescent="0.25">
      <c r="B7" s="91" t="s">
        <v>10</v>
      </c>
      <c r="C7" s="3"/>
      <c r="D7" s="3"/>
      <c r="E7" s="3"/>
      <c r="F7" s="3"/>
      <c r="G7" s="5" t="s">
        <v>11</v>
      </c>
      <c r="H7" s="195">
        <v>44654</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60</v>
      </c>
      <c r="I9" s="198"/>
      <c r="J9" s="24"/>
      <c r="K9" s="24"/>
      <c r="L9" s="24"/>
      <c r="M9" s="24"/>
    </row>
    <row r="10" spans="2:13" ht="24.6" customHeight="1" x14ac:dyDescent="0.25">
      <c r="B10" s="97" t="s">
        <v>16</v>
      </c>
      <c r="C10" s="3"/>
      <c r="D10" s="3"/>
      <c r="E10" s="3"/>
      <c r="F10" s="3"/>
      <c r="G10" s="5" t="s">
        <v>17</v>
      </c>
      <c r="H10" s="199">
        <v>44684</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61</v>
      </c>
      <c r="E14" s="201"/>
      <c r="F14" s="201"/>
      <c r="G14" s="47"/>
      <c r="H14" s="3"/>
      <c r="I14" s="92"/>
      <c r="J14" s="24"/>
      <c r="K14" s="24"/>
      <c r="L14" s="24"/>
      <c r="M14" s="24"/>
    </row>
    <row r="15" spans="2:13" ht="14.1" customHeight="1" x14ac:dyDescent="0.25">
      <c r="B15" s="100" t="s">
        <v>21</v>
      </c>
      <c r="C15" s="3"/>
      <c r="D15" s="201" t="s">
        <v>62</v>
      </c>
      <c r="E15" s="201"/>
      <c r="F15" s="201"/>
      <c r="G15" s="47"/>
      <c r="H15" s="3"/>
      <c r="I15" s="92"/>
      <c r="J15" s="24"/>
      <c r="K15" s="24"/>
      <c r="L15" s="24"/>
      <c r="M15" s="24"/>
    </row>
    <row r="16" spans="2:13" ht="14.1" customHeight="1" x14ac:dyDescent="0.25">
      <c r="B16" s="100" t="s">
        <v>23</v>
      </c>
      <c r="C16" s="24"/>
      <c r="D16" s="201" t="s">
        <v>63</v>
      </c>
      <c r="E16" s="201"/>
      <c r="F16" s="201"/>
      <c r="G16" s="47"/>
      <c r="H16" s="3"/>
      <c r="I16" s="92"/>
      <c r="J16" s="24"/>
      <c r="K16" s="24"/>
      <c r="L16" s="24"/>
      <c r="M16" s="24"/>
    </row>
    <row r="17" spans="2:17" ht="14.1" customHeight="1" x14ac:dyDescent="0.25">
      <c r="B17" s="100" t="s">
        <v>25</v>
      </c>
      <c r="C17" s="3"/>
      <c r="D17" s="86" t="s">
        <v>64</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65</v>
      </c>
      <c r="C20" s="209"/>
      <c r="D20" s="210"/>
      <c r="E20" s="62">
        <v>10</v>
      </c>
      <c r="F20" s="79">
        <v>69.95</v>
      </c>
      <c r="G20" s="81">
        <v>2.5000000000000001E-2</v>
      </c>
      <c r="H20" s="65">
        <v>0.1</v>
      </c>
      <c r="I20" s="103">
        <f>(E20*F20)-((E20*F20)*G20)</f>
        <v>682.01250000000005</v>
      </c>
      <c r="J20" s="24"/>
      <c r="K20" s="24"/>
      <c r="L20" s="23"/>
      <c r="M20" s="22"/>
      <c r="N20" s="23"/>
      <c r="O20" s="24"/>
      <c r="P20" s="24"/>
      <c r="Q20" s="24"/>
    </row>
    <row r="21" spans="2:17" ht="20.100000000000001" customHeight="1" x14ac:dyDescent="0.25">
      <c r="B21" s="211" t="s">
        <v>66</v>
      </c>
      <c r="C21" s="212"/>
      <c r="D21" s="213"/>
      <c r="E21" s="62">
        <v>10</v>
      </c>
      <c r="F21" s="79">
        <v>69.95</v>
      </c>
      <c r="G21" s="82">
        <v>2.5000000000000001E-2</v>
      </c>
      <c r="H21" s="65">
        <v>0.1</v>
      </c>
      <c r="I21" s="103">
        <f t="shared" ref="I21:I22" si="0">(E21*F21)-((E21*F21)*G21)</f>
        <v>682.01250000000005</v>
      </c>
      <c r="J21" s="24"/>
      <c r="K21" s="24"/>
      <c r="L21" s="23"/>
      <c r="M21" s="23"/>
      <c r="N21" s="23"/>
      <c r="O21" s="24"/>
      <c r="P21" s="24"/>
      <c r="Q21" s="24"/>
    </row>
    <row r="22" spans="2:17" ht="20.100000000000001" customHeight="1" x14ac:dyDescent="0.25">
      <c r="B22" s="211" t="s">
        <v>67</v>
      </c>
      <c r="C22" s="212"/>
      <c r="D22" s="213"/>
      <c r="E22" s="62">
        <v>5</v>
      </c>
      <c r="F22" s="80">
        <v>69.95</v>
      </c>
      <c r="G22" s="82">
        <v>2.5000000000000001E-2</v>
      </c>
      <c r="H22" s="65">
        <v>0.1</v>
      </c>
      <c r="I22" s="103">
        <f t="shared" si="0"/>
        <v>341.00625000000002</v>
      </c>
      <c r="J22" s="24"/>
      <c r="K22" s="24"/>
      <c r="L22" s="24"/>
      <c r="M22" s="23"/>
      <c r="N22" s="24"/>
      <c r="O22" s="24"/>
      <c r="P22" s="25"/>
      <c r="Q22" s="24"/>
    </row>
    <row r="23" spans="2:17" ht="20.100000000000001" customHeight="1" x14ac:dyDescent="0.25">
      <c r="B23" s="211"/>
      <c r="C23" s="212"/>
      <c r="D23" s="213"/>
      <c r="E23" s="62"/>
      <c r="F23" s="68"/>
      <c r="G23" s="69"/>
      <c r="H23" s="67"/>
      <c r="I23" s="103"/>
      <c r="J23" s="24"/>
      <c r="K23" s="23"/>
      <c r="L23" s="23"/>
      <c r="M23" s="23"/>
      <c r="N23" s="25"/>
      <c r="O23" s="24"/>
      <c r="P23" s="25"/>
      <c r="Q23" s="24"/>
    </row>
    <row r="24" spans="2:17" ht="20.100000000000001" customHeight="1" x14ac:dyDescent="0.25">
      <c r="B24" s="214"/>
      <c r="C24" s="215"/>
      <c r="D24" s="216"/>
      <c r="E24" s="62"/>
      <c r="F24" s="70"/>
      <c r="G24" s="71"/>
      <c r="H24" s="72"/>
      <c r="I24" s="104"/>
      <c r="J24" s="24"/>
      <c r="K24" s="23"/>
      <c r="L24" s="23"/>
      <c r="M24" s="24"/>
      <c r="N24" s="24"/>
      <c r="O24" s="24"/>
      <c r="P24" s="25"/>
      <c r="Q24" s="24"/>
    </row>
    <row r="25" spans="2:17" ht="20.100000000000001" customHeight="1" x14ac:dyDescent="0.25">
      <c r="B25" s="202"/>
      <c r="C25" s="203"/>
      <c r="D25" s="204"/>
      <c r="E25" s="8"/>
      <c r="F25" s="53"/>
      <c r="G25" s="59"/>
      <c r="H25" s="39"/>
      <c r="I25" s="105"/>
      <c r="J25" s="24"/>
      <c r="K25" s="24"/>
      <c r="L25" s="23"/>
      <c r="M25" s="24"/>
      <c r="N25" s="24"/>
      <c r="O25" s="24"/>
      <c r="P25" s="25"/>
      <c r="Q25" s="24"/>
    </row>
    <row r="26" spans="2:17" ht="20.100000000000001" customHeight="1" x14ac:dyDescent="0.25">
      <c r="B26" s="202"/>
      <c r="C26" s="203"/>
      <c r="D26" s="204"/>
      <c r="E26" s="8"/>
      <c r="F26" s="49"/>
      <c r="G26" s="60"/>
      <c r="H26" s="39"/>
      <c r="I26" s="106"/>
      <c r="J26" s="24"/>
      <c r="K26" s="24"/>
      <c r="L26" s="24"/>
      <c r="M26" s="23"/>
      <c r="N26" s="24"/>
      <c r="O26" s="24"/>
      <c r="P26" s="24"/>
      <c r="Q26" s="24"/>
    </row>
    <row r="27" spans="2:17" ht="20.100000000000001" customHeight="1" x14ac:dyDescent="0.25">
      <c r="B27" s="202"/>
      <c r="C27" s="203"/>
      <c r="D27" s="204"/>
      <c r="E27" s="8"/>
      <c r="F27" s="49"/>
      <c r="G27" s="60"/>
      <c r="H27" s="39"/>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x14ac:dyDescent="0.25">
      <c r="B33" s="109"/>
      <c r="C33" s="43"/>
      <c r="D33" s="55"/>
      <c r="E33" s="11"/>
      <c r="F33" s="56"/>
      <c r="G33" s="61"/>
      <c r="H33" s="26"/>
      <c r="I33" s="110"/>
      <c r="J33" s="24"/>
      <c r="K33" s="24"/>
      <c r="L33" s="24"/>
      <c r="M33" s="24"/>
    </row>
    <row r="34" spans="2:13" ht="20.100000000000001" customHeight="1" x14ac:dyDescent="0.25">
      <c r="B34" s="111"/>
      <c r="C34" s="3"/>
      <c r="D34" s="15"/>
      <c r="E34" s="15"/>
      <c r="F34" s="15"/>
      <c r="G34" s="224" t="s">
        <v>37</v>
      </c>
      <c r="H34" s="225"/>
      <c r="I34" s="120">
        <f>IF(SUM(I20:I33),SUM(I20:I33),"")</f>
        <v>1705.03125</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173.50312500000001</v>
      </c>
      <c r="J36" s="24"/>
      <c r="K36" s="24"/>
      <c r="L36" s="24"/>
      <c r="M36" s="217"/>
    </row>
    <row r="37" spans="2:13" ht="20.100000000000001" customHeight="1" x14ac:dyDescent="0.25">
      <c r="B37" s="112"/>
      <c r="C37" s="12"/>
      <c r="D37" s="12"/>
      <c r="E37" s="12"/>
      <c r="F37" s="18"/>
      <c r="G37" s="228" t="s">
        <v>40</v>
      </c>
      <c r="H37" s="229"/>
      <c r="I37" s="113">
        <f>I34+I35+I36</f>
        <v>1908.534375</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16CED013-5DFC-4EDE-8767-9AED94D2317A}"/>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AF80-9E0D-40BB-BD34-8FB57501D43B}">
  <sheetPr>
    <tabColor rgb="FFFF0000"/>
  </sheetPr>
  <dimension ref="B1:Q48"/>
  <sheetViews>
    <sheetView topLeftCell="B3" zoomScale="90" zoomScaleNormal="90" workbookViewId="0">
      <selection activeCell="B3" sqref="B3"/>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68</v>
      </c>
      <c r="I6" s="95"/>
      <c r="J6" s="24"/>
      <c r="K6" s="24"/>
      <c r="L6" s="24"/>
      <c r="M6" s="24"/>
    </row>
    <row r="7" spans="2:13" ht="14.4" customHeight="1" x14ac:dyDescent="0.25">
      <c r="B7" s="91" t="s">
        <v>10</v>
      </c>
      <c r="C7" s="3"/>
      <c r="D7" s="3"/>
      <c r="E7" s="3"/>
      <c r="F7" s="3"/>
      <c r="G7" s="5" t="s">
        <v>11</v>
      </c>
      <c r="H7" s="195">
        <v>44655</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69</v>
      </c>
      <c r="I9" s="198"/>
      <c r="J9" s="24"/>
      <c r="K9" s="24"/>
      <c r="L9" s="24"/>
      <c r="M9" s="24"/>
    </row>
    <row r="10" spans="2:13" ht="24.6" customHeight="1" x14ac:dyDescent="0.25">
      <c r="B10" s="97" t="s">
        <v>16</v>
      </c>
      <c r="C10" s="3"/>
      <c r="D10" s="3"/>
      <c r="E10" s="3"/>
      <c r="F10" s="3"/>
      <c r="G10" s="5" t="s">
        <v>17</v>
      </c>
      <c r="H10" s="199">
        <v>44685</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70</v>
      </c>
      <c r="E14" s="201"/>
      <c r="F14" s="201"/>
      <c r="G14" s="47"/>
      <c r="H14" s="3"/>
      <c r="I14" s="92"/>
      <c r="J14" s="24"/>
      <c r="K14" s="24"/>
      <c r="L14" s="24"/>
      <c r="M14" s="24"/>
    </row>
    <row r="15" spans="2:13" ht="14.1" customHeight="1" x14ac:dyDescent="0.25">
      <c r="B15" s="100" t="s">
        <v>21</v>
      </c>
      <c r="C15" s="3"/>
      <c r="D15" s="201" t="s">
        <v>71</v>
      </c>
      <c r="E15" s="201"/>
      <c r="F15" s="201"/>
      <c r="G15" s="47"/>
      <c r="H15" s="3"/>
      <c r="I15" s="92"/>
      <c r="J15" s="24"/>
      <c r="K15" s="24"/>
      <c r="L15" s="24"/>
      <c r="M15" s="24"/>
    </row>
    <row r="16" spans="2:13" ht="14.1" customHeight="1" x14ac:dyDescent="0.25">
      <c r="B16" s="100" t="s">
        <v>23</v>
      </c>
      <c r="C16" s="24"/>
      <c r="D16" s="201" t="s">
        <v>72</v>
      </c>
      <c r="E16" s="201"/>
      <c r="F16" s="201"/>
      <c r="G16" s="47"/>
      <c r="H16" s="3"/>
      <c r="I16" s="92"/>
      <c r="J16" s="24"/>
      <c r="K16" s="24"/>
      <c r="L16" s="24"/>
      <c r="M16" s="24"/>
    </row>
    <row r="17" spans="2:17" ht="14.1" customHeight="1" x14ac:dyDescent="0.25">
      <c r="B17" s="100" t="s">
        <v>25</v>
      </c>
      <c r="C17" s="3"/>
      <c r="D17" s="86" t="s">
        <v>73</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74</v>
      </c>
      <c r="C20" s="209"/>
      <c r="D20" s="210"/>
      <c r="E20" s="62">
        <v>10</v>
      </c>
      <c r="F20" s="63">
        <v>65</v>
      </c>
      <c r="G20" s="64"/>
      <c r="H20" s="65">
        <v>0.1</v>
      </c>
      <c r="I20" s="103">
        <f>E20*F20</f>
        <v>650</v>
      </c>
      <c r="J20" s="24"/>
      <c r="K20" s="24"/>
      <c r="L20" s="23"/>
      <c r="M20" s="22"/>
      <c r="N20" s="23"/>
      <c r="O20" s="24"/>
      <c r="P20" s="24"/>
      <c r="Q20" s="24"/>
    </row>
    <row r="21" spans="2:17" ht="20.100000000000001" customHeight="1" x14ac:dyDescent="0.25">
      <c r="B21" s="211" t="s">
        <v>75</v>
      </c>
      <c r="C21" s="212"/>
      <c r="D21" s="213"/>
      <c r="E21" s="62">
        <v>10</v>
      </c>
      <c r="F21" s="63">
        <v>65</v>
      </c>
      <c r="G21" s="66"/>
      <c r="H21" s="67">
        <v>0.1</v>
      </c>
      <c r="I21" s="103">
        <f t="shared" ref="I21" si="0">E21*F21</f>
        <v>650</v>
      </c>
      <c r="J21" s="24"/>
      <c r="K21" s="24"/>
      <c r="L21" s="23"/>
      <c r="M21" s="23"/>
      <c r="N21" s="23"/>
      <c r="O21" s="24"/>
      <c r="P21" s="24"/>
      <c r="Q21" s="24"/>
    </row>
    <row r="22" spans="2:17" ht="20.100000000000001" customHeight="1" x14ac:dyDescent="0.25">
      <c r="B22" s="211"/>
      <c r="C22" s="212"/>
      <c r="D22" s="213"/>
      <c r="E22" s="62"/>
      <c r="F22" s="68"/>
      <c r="G22" s="69"/>
      <c r="H22" s="67"/>
      <c r="I22" s="103"/>
      <c r="J22" s="24"/>
      <c r="K22" s="24"/>
      <c r="L22" s="24"/>
      <c r="M22" s="23"/>
      <c r="N22" s="24"/>
      <c r="O22" s="24"/>
      <c r="P22" s="25"/>
      <c r="Q22" s="24"/>
    </row>
    <row r="23" spans="2:17" ht="20.100000000000001" customHeight="1" x14ac:dyDescent="0.25">
      <c r="B23" s="211"/>
      <c r="C23" s="212"/>
      <c r="D23" s="213"/>
      <c r="E23" s="62"/>
      <c r="F23" s="68"/>
      <c r="G23" s="69"/>
      <c r="H23" s="67"/>
      <c r="I23" s="103"/>
      <c r="J23" s="24"/>
      <c r="K23" s="23"/>
      <c r="L23" s="23"/>
      <c r="M23" s="23"/>
      <c r="N23" s="25"/>
      <c r="O23" s="24"/>
      <c r="P23" s="25"/>
      <c r="Q23" s="24"/>
    </row>
    <row r="24" spans="2:17" ht="20.100000000000001" customHeight="1" x14ac:dyDescent="0.25">
      <c r="B24" s="214"/>
      <c r="C24" s="215"/>
      <c r="D24" s="216"/>
      <c r="E24" s="62"/>
      <c r="F24" s="70"/>
      <c r="G24" s="71"/>
      <c r="H24" s="72"/>
      <c r="I24" s="104"/>
      <c r="J24" s="24"/>
      <c r="K24" s="23"/>
      <c r="L24" s="23"/>
      <c r="M24" s="24"/>
      <c r="N24" s="24"/>
      <c r="O24" s="24"/>
      <c r="P24" s="25"/>
      <c r="Q24" s="24"/>
    </row>
    <row r="25" spans="2:17" ht="20.100000000000001" customHeight="1" x14ac:dyDescent="0.25">
      <c r="B25" s="202"/>
      <c r="C25" s="203"/>
      <c r="D25" s="204"/>
      <c r="E25" s="8"/>
      <c r="F25" s="53"/>
      <c r="G25" s="59"/>
      <c r="H25" s="39"/>
      <c r="I25" s="105"/>
      <c r="J25" s="24"/>
      <c r="K25" s="24"/>
      <c r="L25" s="23"/>
      <c r="M25" s="24"/>
      <c r="N25" s="24"/>
      <c r="O25" s="24"/>
      <c r="P25" s="25"/>
      <c r="Q25" s="24"/>
    </row>
    <row r="26" spans="2:17" ht="20.100000000000001" customHeight="1" x14ac:dyDescent="0.25">
      <c r="B26" s="202"/>
      <c r="C26" s="203"/>
      <c r="D26" s="204"/>
      <c r="E26" s="8"/>
      <c r="F26" s="49"/>
      <c r="G26" s="60"/>
      <c r="H26" s="39"/>
      <c r="I26" s="106"/>
      <c r="J26" s="24"/>
      <c r="K26" s="24"/>
      <c r="L26" s="24"/>
      <c r="M26" s="23"/>
      <c r="N26" s="24"/>
      <c r="O26" s="24"/>
      <c r="P26" s="24"/>
      <c r="Q26" s="24"/>
    </row>
    <row r="27" spans="2:17" ht="20.100000000000001" customHeight="1" x14ac:dyDescent="0.25">
      <c r="B27" s="202"/>
      <c r="C27" s="203"/>
      <c r="D27" s="204"/>
      <c r="E27" s="8"/>
      <c r="F27" s="49"/>
      <c r="G27" s="60"/>
      <c r="H27" s="39"/>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x14ac:dyDescent="0.25">
      <c r="B33" s="109"/>
      <c r="C33" s="43"/>
      <c r="D33" s="55"/>
      <c r="E33" s="11"/>
      <c r="F33" s="56"/>
      <c r="G33" s="61"/>
      <c r="H33" s="26"/>
      <c r="I33" s="110"/>
      <c r="J33" s="24"/>
      <c r="K33" s="24"/>
      <c r="L33" s="24"/>
      <c r="M33" s="24"/>
    </row>
    <row r="34" spans="2:13" ht="20.100000000000001" customHeight="1" x14ac:dyDescent="0.25">
      <c r="B34" s="111"/>
      <c r="C34" s="3"/>
      <c r="D34" s="15"/>
      <c r="E34" s="15"/>
      <c r="F34" s="15"/>
      <c r="G34" s="224" t="s">
        <v>37</v>
      </c>
      <c r="H34" s="225"/>
      <c r="I34" s="120">
        <f>IF(SUM(I20:I33),SUM(I20:I33),"")</f>
        <v>1300</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133</v>
      </c>
      <c r="J36" s="24"/>
      <c r="K36" s="24"/>
      <c r="L36" s="24"/>
      <c r="M36" s="217"/>
    </row>
    <row r="37" spans="2:13" ht="20.100000000000001" customHeight="1" x14ac:dyDescent="0.25">
      <c r="B37" s="112"/>
      <c r="C37" s="12"/>
      <c r="D37" s="12"/>
      <c r="E37" s="12"/>
      <c r="F37" s="18"/>
      <c r="G37" s="228" t="s">
        <v>40</v>
      </c>
      <c r="H37" s="229"/>
      <c r="I37" s="113">
        <f>I34+I35+I36</f>
        <v>1463</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559BFD3C-A7A6-44D2-AC54-84359896E8A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78C4-C130-4783-ABCE-570B5B8508DB}">
  <sheetPr>
    <tabColor rgb="FFFF0000"/>
  </sheetPr>
  <dimension ref="A1:Q55"/>
  <sheetViews>
    <sheetView topLeftCell="A33" zoomScale="90" zoomScaleNormal="90" workbookViewId="0">
      <selection activeCell="K52" sqref="K52"/>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76</v>
      </c>
      <c r="I6" s="95"/>
      <c r="J6" s="24"/>
      <c r="K6" s="24"/>
      <c r="L6" s="24"/>
      <c r="M6" s="24"/>
    </row>
    <row r="7" spans="2:13" ht="14.4" customHeight="1" x14ac:dyDescent="0.25">
      <c r="B7" s="91" t="s">
        <v>10</v>
      </c>
      <c r="C7" s="3"/>
      <c r="D7" s="3"/>
      <c r="E7" s="3"/>
      <c r="F7" s="3"/>
      <c r="G7" s="5" t="s">
        <v>11</v>
      </c>
      <c r="H7" s="195">
        <v>44656</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77</v>
      </c>
      <c r="I9" s="198"/>
      <c r="J9" s="24"/>
      <c r="K9" s="24"/>
      <c r="L9" s="24"/>
      <c r="M9" s="24"/>
    </row>
    <row r="10" spans="2:13" ht="24.6" customHeight="1" x14ac:dyDescent="0.25">
      <c r="B10" s="97" t="s">
        <v>16</v>
      </c>
      <c r="C10" s="3"/>
      <c r="D10" s="3"/>
      <c r="E10" s="3"/>
      <c r="F10" s="3"/>
      <c r="G10" s="5" t="s">
        <v>17</v>
      </c>
      <c r="H10" s="199">
        <v>44686</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78</v>
      </c>
      <c r="E14" s="201"/>
      <c r="F14" s="201"/>
      <c r="G14" s="47"/>
      <c r="H14" s="3"/>
      <c r="I14" s="92"/>
      <c r="J14" s="24"/>
      <c r="K14" s="24"/>
      <c r="L14" s="24"/>
      <c r="M14" s="24"/>
    </row>
    <row r="15" spans="2:13" ht="14.1" customHeight="1" x14ac:dyDescent="0.25">
      <c r="B15" s="100" t="s">
        <v>21</v>
      </c>
      <c r="C15" s="3"/>
      <c r="D15" s="201" t="s">
        <v>79</v>
      </c>
      <c r="E15" s="201"/>
      <c r="F15" s="201"/>
      <c r="G15" s="47"/>
      <c r="H15" s="3"/>
      <c r="I15" s="92"/>
      <c r="J15" s="24"/>
      <c r="K15" s="24"/>
      <c r="L15" s="24"/>
      <c r="M15" s="24"/>
    </row>
    <row r="16" spans="2:13" ht="14.1" customHeight="1" x14ac:dyDescent="0.25">
      <c r="B16" s="100" t="s">
        <v>23</v>
      </c>
      <c r="C16" s="24"/>
      <c r="D16" s="201" t="s">
        <v>80</v>
      </c>
      <c r="E16" s="201"/>
      <c r="F16" s="201"/>
      <c r="G16" s="47"/>
      <c r="H16" s="3"/>
      <c r="I16" s="92"/>
      <c r="J16" s="24"/>
      <c r="K16" s="24"/>
      <c r="L16" s="24"/>
      <c r="M16" s="24"/>
    </row>
    <row r="17" spans="2:17" ht="14.1" customHeight="1" x14ac:dyDescent="0.25">
      <c r="B17" s="100" t="s">
        <v>25</v>
      </c>
      <c r="C17" s="3"/>
      <c r="D17" s="86" t="s">
        <v>81</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82</v>
      </c>
      <c r="C20" s="209"/>
      <c r="D20" s="210"/>
      <c r="E20" s="62">
        <v>3</v>
      </c>
      <c r="F20" s="79">
        <v>47.5</v>
      </c>
      <c r="G20" s="81">
        <v>2.5000000000000001E-2</v>
      </c>
      <c r="H20" s="65">
        <v>0.1</v>
      </c>
      <c r="I20" s="103">
        <f>(E20*F20)-((E20*F20)*G20)</f>
        <v>138.9375</v>
      </c>
      <c r="J20" s="24"/>
      <c r="K20" s="24"/>
      <c r="L20" s="23"/>
      <c r="M20" s="22"/>
      <c r="N20" s="23"/>
      <c r="O20" s="24"/>
      <c r="P20" s="24"/>
      <c r="Q20" s="24"/>
    </row>
    <row r="21" spans="2:17" ht="20.100000000000001" customHeight="1" x14ac:dyDescent="0.25">
      <c r="B21" s="211" t="s">
        <v>83</v>
      </c>
      <c r="C21" s="212"/>
      <c r="D21" s="213"/>
      <c r="E21" s="62">
        <v>5</v>
      </c>
      <c r="F21" s="79">
        <v>47.5</v>
      </c>
      <c r="G21" s="82">
        <v>2.5000000000000001E-2</v>
      </c>
      <c r="H21" s="65">
        <v>0.1</v>
      </c>
      <c r="I21" s="103">
        <f t="shared" ref="I21:I26" si="0">(E21*F21)-((E21*F21)*G21)</f>
        <v>231.5625</v>
      </c>
      <c r="J21" s="24"/>
      <c r="K21" s="24"/>
      <c r="L21" s="23"/>
      <c r="M21" s="23"/>
      <c r="N21" s="23"/>
      <c r="O21" s="24"/>
      <c r="P21" s="24"/>
      <c r="Q21" s="24"/>
    </row>
    <row r="22" spans="2:17" ht="20.100000000000001" customHeight="1" x14ac:dyDescent="0.25">
      <c r="B22" s="211" t="s">
        <v>84</v>
      </c>
      <c r="C22" s="212"/>
      <c r="D22" s="213"/>
      <c r="E22" s="62">
        <v>12</v>
      </c>
      <c r="F22" s="79">
        <v>47.5</v>
      </c>
      <c r="G22" s="82">
        <v>2.5000000000000001E-2</v>
      </c>
      <c r="H22" s="65">
        <v>0.1</v>
      </c>
      <c r="I22" s="103">
        <f t="shared" si="0"/>
        <v>555.75</v>
      </c>
      <c r="J22" s="24"/>
      <c r="K22" s="24"/>
      <c r="L22" s="24"/>
      <c r="M22" s="23"/>
      <c r="N22" s="24"/>
      <c r="O22" s="24"/>
      <c r="P22" s="25"/>
      <c r="Q22" s="24"/>
    </row>
    <row r="23" spans="2:17" ht="20.100000000000001" customHeight="1" x14ac:dyDescent="0.25">
      <c r="B23" s="211" t="s">
        <v>85</v>
      </c>
      <c r="C23" s="212"/>
      <c r="D23" s="213"/>
      <c r="E23" s="62">
        <v>2</v>
      </c>
      <c r="F23" s="79">
        <v>75</v>
      </c>
      <c r="G23" s="82">
        <v>2.5000000000000001E-2</v>
      </c>
      <c r="H23" s="65">
        <v>0.1</v>
      </c>
      <c r="I23" s="103">
        <f t="shared" si="0"/>
        <v>146.25</v>
      </c>
      <c r="J23" s="24"/>
      <c r="K23" s="23"/>
      <c r="L23" s="23"/>
      <c r="M23" s="23"/>
      <c r="N23" s="25"/>
      <c r="O23" s="24"/>
      <c r="P23" s="25"/>
      <c r="Q23" s="24"/>
    </row>
    <row r="24" spans="2:17" ht="20.100000000000001" customHeight="1" x14ac:dyDescent="0.25">
      <c r="B24" s="211" t="s">
        <v>86</v>
      </c>
      <c r="C24" s="212"/>
      <c r="D24" s="213"/>
      <c r="E24" s="62">
        <v>6</v>
      </c>
      <c r="F24" s="79">
        <v>75</v>
      </c>
      <c r="G24" s="82">
        <v>2.5000000000000001E-2</v>
      </c>
      <c r="H24" s="65">
        <v>0.1</v>
      </c>
      <c r="I24" s="103">
        <f t="shared" si="0"/>
        <v>438.75</v>
      </c>
      <c r="J24" s="24"/>
      <c r="K24" s="23"/>
      <c r="L24" s="23"/>
      <c r="M24" s="24"/>
      <c r="N24" s="24"/>
      <c r="O24" s="24"/>
      <c r="P24" s="25"/>
      <c r="Q24" s="24"/>
    </row>
    <row r="25" spans="2:17" ht="20.100000000000001" customHeight="1" x14ac:dyDescent="0.25">
      <c r="B25" s="211" t="s">
        <v>87</v>
      </c>
      <c r="C25" s="212"/>
      <c r="D25" s="213"/>
      <c r="E25" s="62">
        <v>3</v>
      </c>
      <c r="F25" s="79">
        <v>75</v>
      </c>
      <c r="G25" s="82">
        <v>2.5000000000000001E-2</v>
      </c>
      <c r="H25" s="65">
        <v>0.1</v>
      </c>
      <c r="I25" s="103">
        <f t="shared" si="0"/>
        <v>219.375</v>
      </c>
      <c r="J25" s="24"/>
      <c r="K25" s="24"/>
      <c r="L25" s="23"/>
      <c r="M25" s="24"/>
      <c r="N25" s="24"/>
      <c r="O25" s="24"/>
      <c r="P25" s="25"/>
      <c r="Q25" s="24"/>
    </row>
    <row r="26" spans="2:17" ht="20.100000000000001" customHeight="1" x14ac:dyDescent="0.25">
      <c r="B26" s="211" t="s">
        <v>88</v>
      </c>
      <c r="C26" s="212"/>
      <c r="D26" s="213"/>
      <c r="E26" s="62">
        <v>5</v>
      </c>
      <c r="F26" s="79">
        <v>165</v>
      </c>
      <c r="G26" s="60"/>
      <c r="H26" s="67">
        <v>0.1</v>
      </c>
      <c r="I26" s="103">
        <f t="shared" si="0"/>
        <v>825</v>
      </c>
      <c r="J26" s="24"/>
      <c r="K26" s="24"/>
      <c r="L26" s="24"/>
      <c r="M26" s="23"/>
      <c r="N26" s="24"/>
      <c r="O26" s="24"/>
      <c r="P26" s="24"/>
      <c r="Q26" s="24"/>
    </row>
    <row r="27" spans="2:17" ht="20.100000000000001" customHeight="1" x14ac:dyDescent="0.25">
      <c r="B27" s="202"/>
      <c r="C27" s="203"/>
      <c r="D27" s="204"/>
      <c r="E27" s="8"/>
      <c r="F27" s="49"/>
      <c r="G27" s="60"/>
      <c r="H27" s="67"/>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x14ac:dyDescent="0.25">
      <c r="B33" s="109"/>
      <c r="C33" s="43"/>
      <c r="D33" s="55"/>
      <c r="E33" s="11"/>
      <c r="F33" s="56"/>
      <c r="G33" s="61"/>
      <c r="H33" s="26"/>
      <c r="I33" s="110"/>
      <c r="J33" s="24"/>
      <c r="K33" s="24"/>
      <c r="L33" s="24"/>
      <c r="M33" s="24"/>
    </row>
    <row r="34" spans="2:13" ht="20.100000000000001" customHeight="1" x14ac:dyDescent="0.25">
      <c r="B34" s="111"/>
      <c r="C34" s="3"/>
      <c r="D34" s="15"/>
      <c r="E34" s="15"/>
      <c r="F34" s="15"/>
      <c r="G34" s="224" t="s">
        <v>37</v>
      </c>
      <c r="H34" s="225"/>
      <c r="I34" s="120">
        <f>IF(SUM(I20:I33),SUM(I20:I33),"")</f>
        <v>2555.625</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258.5625</v>
      </c>
      <c r="J36" s="24"/>
      <c r="K36" s="24"/>
      <c r="L36" s="24"/>
      <c r="M36" s="217"/>
    </row>
    <row r="37" spans="2:13" ht="20.100000000000001" customHeight="1" x14ac:dyDescent="0.25">
      <c r="B37" s="112"/>
      <c r="C37" s="12"/>
      <c r="D37" s="12"/>
      <c r="E37" s="12"/>
      <c r="F37" s="18"/>
      <c r="G37" s="228" t="s">
        <v>40</v>
      </c>
      <c r="H37" s="229"/>
      <c r="I37" s="113">
        <f>I34+I35+I36</f>
        <v>2844.1875</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row r="51" spans="1:17" x14ac:dyDescent="0.25">
      <c r="A51" s="24"/>
      <c r="B51" s="24"/>
      <c r="C51" s="24"/>
      <c r="D51" s="24"/>
      <c r="E51" s="24"/>
      <c r="F51" s="24"/>
      <c r="G51" s="24"/>
      <c r="H51" s="24"/>
      <c r="I51" s="24"/>
      <c r="J51" s="24"/>
      <c r="K51" s="187" t="s">
        <v>89</v>
      </c>
      <c r="L51" s="130"/>
      <c r="M51" s="130"/>
      <c r="N51" s="130"/>
      <c r="O51" s="130"/>
      <c r="P51" s="130"/>
      <c r="Q51" s="24"/>
    </row>
    <row r="52" spans="1:17" x14ac:dyDescent="0.25">
      <c r="A52" s="24"/>
      <c r="B52" s="24"/>
      <c r="C52" s="24"/>
      <c r="D52" s="24"/>
      <c r="E52" s="24"/>
      <c r="F52" s="24"/>
      <c r="G52" s="24"/>
      <c r="H52" s="24"/>
      <c r="I52" s="24"/>
      <c r="J52" s="24"/>
      <c r="K52" s="130" t="s">
        <v>90</v>
      </c>
      <c r="L52" s="130"/>
      <c r="M52" s="130"/>
      <c r="N52" s="130"/>
      <c r="O52" s="130"/>
      <c r="P52" s="130"/>
      <c r="Q52" s="24"/>
    </row>
    <row r="53" spans="1:17" x14ac:dyDescent="0.25">
      <c r="A53" s="24"/>
      <c r="B53" s="24"/>
      <c r="C53" s="24"/>
      <c r="D53" s="24"/>
      <c r="E53" s="24"/>
      <c r="F53" s="24"/>
      <c r="G53" s="24"/>
      <c r="H53" s="24"/>
      <c r="I53" s="24"/>
      <c r="J53" s="24"/>
      <c r="K53" s="130" t="s">
        <v>91</v>
      </c>
      <c r="L53" s="130"/>
      <c r="M53" s="130"/>
      <c r="N53" s="130"/>
      <c r="O53" s="130"/>
      <c r="P53" s="130"/>
      <c r="Q53" s="24"/>
    </row>
    <row r="54" spans="1:17" x14ac:dyDescent="0.25">
      <c r="A54" s="24"/>
      <c r="B54" s="24"/>
      <c r="C54" s="24"/>
      <c r="D54" s="24"/>
      <c r="E54" s="24"/>
      <c r="F54" s="24"/>
      <c r="G54" s="24"/>
      <c r="H54" s="24"/>
      <c r="I54" s="24"/>
      <c r="J54" s="24"/>
      <c r="K54" s="130" t="s">
        <v>92</v>
      </c>
      <c r="L54" s="130"/>
      <c r="M54" s="130"/>
      <c r="N54" s="130"/>
      <c r="O54" s="130"/>
      <c r="P54" s="130"/>
      <c r="Q54" s="24"/>
    </row>
    <row r="55" spans="1:17" x14ac:dyDescent="0.25">
      <c r="A55" s="24"/>
      <c r="B55" s="24"/>
      <c r="C55" s="24"/>
      <c r="D55" s="24"/>
      <c r="E55" s="24"/>
      <c r="F55" s="24"/>
      <c r="G55" s="24"/>
      <c r="H55" s="24"/>
      <c r="I55" s="24"/>
      <c r="J55" s="24"/>
      <c r="K55" s="130" t="s">
        <v>93</v>
      </c>
      <c r="L55" s="130"/>
      <c r="M55" s="130"/>
      <c r="N55" s="130"/>
      <c r="O55" s="130"/>
      <c r="P55" s="130"/>
      <c r="Q55" s="24"/>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B9DE87BC-14F4-4C3B-91F9-9331AAA571B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F16EB-D0B6-4E17-878E-7D9AAFE9DF07}">
  <sheetPr>
    <tabColor rgb="FFFF0000"/>
  </sheetPr>
  <dimension ref="B1:Q48"/>
  <sheetViews>
    <sheetView topLeftCell="A3" workbookViewId="0">
      <selection activeCell="X25" sqref="X25"/>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2.1" customHeight="1" x14ac:dyDescent="0.25">
      <c r="B1" s="24"/>
      <c r="C1" s="24"/>
      <c r="D1" s="24"/>
      <c r="E1" s="24"/>
      <c r="F1" s="24"/>
      <c r="G1" s="24"/>
      <c r="H1" s="24"/>
      <c r="I1" s="24"/>
      <c r="J1" s="24"/>
      <c r="K1" s="24"/>
      <c r="L1" s="24"/>
      <c r="M1" s="24"/>
    </row>
    <row r="2" spans="2:13" ht="6" customHeight="1" thickBot="1" x14ac:dyDescent="0.3">
      <c r="B2" s="24"/>
      <c r="C2" s="24"/>
      <c r="D2" s="24"/>
      <c r="E2" s="24"/>
      <c r="F2" s="24"/>
      <c r="G2" s="24"/>
      <c r="H2" s="24"/>
      <c r="I2" s="24"/>
      <c r="J2" s="24"/>
      <c r="K2" s="24"/>
      <c r="L2" s="24"/>
      <c r="M2" s="24"/>
    </row>
    <row r="3" spans="2:13" ht="86.4" customHeight="1" x14ac:dyDescent="0.25">
      <c r="B3" s="87"/>
      <c r="C3" s="88"/>
      <c r="D3" s="88"/>
      <c r="E3" s="88"/>
      <c r="F3" s="88"/>
      <c r="G3" s="89"/>
      <c r="H3" s="89"/>
      <c r="I3" s="90" t="s">
        <v>5</v>
      </c>
      <c r="J3" s="24"/>
      <c r="K3" s="24"/>
      <c r="L3" s="24"/>
      <c r="M3" s="24"/>
    </row>
    <row r="4" spans="2:13" ht="12" customHeight="1" x14ac:dyDescent="0.25">
      <c r="B4" s="91"/>
      <c r="C4" s="3"/>
      <c r="D4" s="3"/>
      <c r="E4" s="3"/>
      <c r="F4" s="3"/>
      <c r="G4" s="3"/>
      <c r="H4" s="3"/>
      <c r="I4" s="92"/>
      <c r="J4" s="24"/>
      <c r="K4" s="24"/>
      <c r="L4" s="24"/>
      <c r="M4" s="24"/>
    </row>
    <row r="5" spans="2:13" ht="24" customHeight="1" x14ac:dyDescent="0.35">
      <c r="B5" s="93" t="s">
        <v>6</v>
      </c>
      <c r="C5" s="32"/>
      <c r="D5" s="32"/>
      <c r="E5" s="3"/>
      <c r="F5" s="3"/>
      <c r="G5" s="4"/>
      <c r="H5" s="4"/>
      <c r="I5" s="92"/>
      <c r="J5" s="24"/>
      <c r="K5" s="24"/>
      <c r="L5" s="24"/>
      <c r="M5" s="24"/>
    </row>
    <row r="6" spans="2:13" ht="18.600000000000001" customHeight="1" x14ac:dyDescent="0.3">
      <c r="B6" s="94" t="s">
        <v>7</v>
      </c>
      <c r="C6" s="3"/>
      <c r="D6" s="3"/>
      <c r="E6" s="3"/>
      <c r="F6" s="3"/>
      <c r="G6" s="5" t="s">
        <v>8</v>
      </c>
      <c r="H6" s="119" t="s">
        <v>94</v>
      </c>
      <c r="I6" s="95"/>
      <c r="J6" s="24"/>
      <c r="K6" s="24"/>
      <c r="L6" s="24"/>
      <c r="M6" s="24"/>
    </row>
    <row r="7" spans="2:13" ht="14.4" customHeight="1" x14ac:dyDescent="0.25">
      <c r="B7" s="91" t="s">
        <v>10</v>
      </c>
      <c r="C7" s="3"/>
      <c r="D7" s="3"/>
      <c r="E7" s="3"/>
      <c r="F7" s="3"/>
      <c r="G7" s="5" t="s">
        <v>11</v>
      </c>
      <c r="H7" s="195">
        <v>44656</v>
      </c>
      <c r="I7" s="196"/>
      <c r="J7" s="24"/>
      <c r="K7" s="24"/>
      <c r="L7" s="24"/>
      <c r="M7" s="24"/>
    </row>
    <row r="8" spans="2:13" ht="14.4" customHeight="1" x14ac:dyDescent="0.25">
      <c r="B8" s="91" t="s">
        <v>12</v>
      </c>
      <c r="C8" s="3"/>
      <c r="D8" s="3"/>
      <c r="E8" s="3"/>
      <c r="F8" s="3"/>
      <c r="G8" s="5"/>
      <c r="H8" s="6"/>
      <c r="I8" s="96"/>
      <c r="J8" s="24"/>
      <c r="K8" s="24"/>
      <c r="L8" s="24"/>
      <c r="M8" s="24"/>
    </row>
    <row r="9" spans="2:13" ht="14.4" customHeight="1" x14ac:dyDescent="0.25">
      <c r="B9" s="91" t="s">
        <v>13</v>
      </c>
      <c r="C9" s="3"/>
      <c r="D9" s="3"/>
      <c r="E9" s="3"/>
      <c r="F9" s="3"/>
      <c r="G9" s="5" t="s">
        <v>14</v>
      </c>
      <c r="H9" s="197" t="s">
        <v>95</v>
      </c>
      <c r="I9" s="198"/>
      <c r="J9" s="24"/>
      <c r="K9" s="24"/>
      <c r="L9" s="24"/>
      <c r="M9" s="24"/>
    </row>
    <row r="10" spans="2:13" ht="24.6" customHeight="1" x14ac:dyDescent="0.25">
      <c r="B10" s="97" t="s">
        <v>16</v>
      </c>
      <c r="C10" s="3"/>
      <c r="D10" s="3"/>
      <c r="E10" s="3"/>
      <c r="F10" s="3"/>
      <c r="G10" s="5" t="s">
        <v>17</v>
      </c>
      <c r="H10" s="199">
        <v>44686</v>
      </c>
      <c r="I10" s="200"/>
      <c r="J10" s="24"/>
      <c r="K10" s="24"/>
      <c r="L10" s="24"/>
      <c r="M10" s="24"/>
    </row>
    <row r="11" spans="2:13" ht="14.1" customHeight="1" x14ac:dyDescent="0.25">
      <c r="B11" s="98"/>
      <c r="C11" s="24"/>
      <c r="D11" s="3"/>
      <c r="E11" s="3"/>
      <c r="F11" s="3"/>
      <c r="G11" s="3"/>
      <c r="H11" s="5"/>
      <c r="I11" s="92"/>
      <c r="J11" s="24"/>
      <c r="K11" s="24"/>
      <c r="L11" s="24"/>
      <c r="M11" s="23"/>
    </row>
    <row r="12" spans="2:13" ht="14.1" customHeight="1" x14ac:dyDescent="0.25">
      <c r="B12" s="91"/>
      <c r="C12" s="3"/>
      <c r="D12" s="3"/>
      <c r="E12" s="3"/>
      <c r="F12" s="3"/>
      <c r="G12" s="5"/>
      <c r="H12" s="3"/>
      <c r="I12" s="92"/>
      <c r="J12" s="24"/>
      <c r="K12" s="24"/>
      <c r="L12" s="24"/>
      <c r="M12" s="23"/>
    </row>
    <row r="13" spans="2:13" ht="14.1" customHeight="1" x14ac:dyDescent="0.25">
      <c r="B13" s="99" t="s">
        <v>18</v>
      </c>
      <c r="C13" s="3"/>
      <c r="D13" s="3"/>
      <c r="E13" s="3"/>
      <c r="F13" s="3"/>
      <c r="G13" s="5"/>
      <c r="H13" s="3"/>
      <c r="I13" s="92"/>
      <c r="J13" s="24"/>
      <c r="K13" s="24"/>
      <c r="L13" s="24"/>
      <c r="M13" s="24"/>
    </row>
    <row r="14" spans="2:13" ht="14.1" customHeight="1" x14ac:dyDescent="0.25">
      <c r="B14" s="100" t="s">
        <v>19</v>
      </c>
      <c r="C14" s="3"/>
      <c r="D14" s="201" t="s">
        <v>96</v>
      </c>
      <c r="E14" s="201"/>
      <c r="F14" s="201"/>
      <c r="G14" s="47"/>
      <c r="H14" s="3"/>
      <c r="I14" s="92"/>
      <c r="J14" s="24"/>
      <c r="K14" s="24"/>
      <c r="L14" s="24"/>
      <c r="M14" s="24"/>
    </row>
    <row r="15" spans="2:13" ht="14.1" customHeight="1" x14ac:dyDescent="0.25">
      <c r="B15" s="100" t="s">
        <v>21</v>
      </c>
      <c r="C15" s="3"/>
      <c r="D15" s="201" t="s">
        <v>97</v>
      </c>
      <c r="E15" s="201"/>
      <c r="F15" s="201"/>
      <c r="G15" s="47"/>
      <c r="H15" s="3"/>
      <c r="I15" s="92"/>
      <c r="J15" s="24"/>
      <c r="K15" s="24"/>
      <c r="L15" s="24"/>
      <c r="M15" s="24"/>
    </row>
    <row r="16" spans="2:13" ht="14.1" customHeight="1" x14ac:dyDescent="0.25">
      <c r="B16" s="100" t="s">
        <v>23</v>
      </c>
      <c r="C16" s="24"/>
      <c r="D16" s="201" t="s">
        <v>98</v>
      </c>
      <c r="E16" s="201"/>
      <c r="F16" s="201"/>
      <c r="G16" s="47"/>
      <c r="H16" s="3"/>
      <c r="I16" s="92"/>
      <c r="J16" s="24"/>
      <c r="K16" s="24"/>
      <c r="L16" s="24"/>
      <c r="M16" s="24"/>
    </row>
    <row r="17" spans="2:17" ht="14.1" customHeight="1" x14ac:dyDescent="0.25">
      <c r="B17" s="100" t="s">
        <v>25</v>
      </c>
      <c r="C17" s="3"/>
      <c r="D17" s="86" t="s">
        <v>99</v>
      </c>
      <c r="E17" s="86"/>
      <c r="F17" s="86"/>
      <c r="G17" s="47"/>
      <c r="H17" s="5"/>
      <c r="I17" s="92"/>
      <c r="J17" s="24"/>
      <c r="K17" s="24"/>
      <c r="L17" s="24"/>
      <c r="M17" s="24"/>
      <c r="N17" s="24"/>
      <c r="O17" s="24"/>
      <c r="P17" s="24"/>
      <c r="Q17" s="24"/>
    </row>
    <row r="18" spans="2:17" ht="14.1" customHeight="1" thickBot="1" x14ac:dyDescent="0.3">
      <c r="B18" s="101"/>
      <c r="C18" s="3"/>
      <c r="D18" s="3"/>
      <c r="E18" s="3"/>
      <c r="F18" s="3"/>
      <c r="G18" s="3"/>
      <c r="H18" s="3"/>
      <c r="I18" s="92"/>
      <c r="J18" s="24"/>
      <c r="K18" s="24"/>
      <c r="L18" s="24"/>
      <c r="M18" s="23"/>
      <c r="N18" s="24"/>
      <c r="O18" s="24"/>
      <c r="P18" s="24"/>
      <c r="Q18" s="24"/>
    </row>
    <row r="19" spans="2:17" ht="18" customHeight="1" thickBot="1" x14ac:dyDescent="0.3">
      <c r="B19" s="205" t="s">
        <v>27</v>
      </c>
      <c r="C19" s="206"/>
      <c r="D19" s="207"/>
      <c r="E19" s="40" t="s">
        <v>28</v>
      </c>
      <c r="F19" s="41" t="s">
        <v>29</v>
      </c>
      <c r="G19" s="41" t="s">
        <v>30</v>
      </c>
      <c r="H19" s="41" t="s">
        <v>31</v>
      </c>
      <c r="I19" s="102" t="s">
        <v>32</v>
      </c>
      <c r="J19" s="24"/>
      <c r="K19" s="24"/>
      <c r="L19" s="24"/>
      <c r="M19" s="23"/>
      <c r="N19" s="24"/>
      <c r="O19" s="24"/>
      <c r="P19" s="25"/>
      <c r="Q19" s="24"/>
    </row>
    <row r="20" spans="2:17" ht="20.100000000000001" customHeight="1" x14ac:dyDescent="0.25">
      <c r="B20" s="208" t="s">
        <v>74</v>
      </c>
      <c r="C20" s="209"/>
      <c r="D20" s="210"/>
      <c r="E20" s="62">
        <v>2</v>
      </c>
      <c r="F20" s="79">
        <v>65</v>
      </c>
      <c r="G20" s="81"/>
      <c r="H20" s="65">
        <v>0.1</v>
      </c>
      <c r="I20" s="103">
        <f>(E20*F20)-((E20*F20)*G20)</f>
        <v>130</v>
      </c>
      <c r="J20" s="24"/>
      <c r="K20" s="24"/>
      <c r="L20" s="23"/>
      <c r="M20" s="22"/>
      <c r="N20" s="23"/>
      <c r="O20" s="24"/>
      <c r="P20" s="24"/>
      <c r="Q20" s="24"/>
    </row>
    <row r="21" spans="2:17" ht="20.100000000000001" customHeight="1" x14ac:dyDescent="0.25">
      <c r="B21" s="211" t="s">
        <v>100</v>
      </c>
      <c r="C21" s="212"/>
      <c r="D21" s="213"/>
      <c r="E21" s="62">
        <v>2</v>
      </c>
      <c r="F21" s="79">
        <v>65</v>
      </c>
      <c r="G21" s="82"/>
      <c r="H21" s="65">
        <v>0.1</v>
      </c>
      <c r="I21" s="103">
        <f t="shared" ref="I21" si="0">(E21*F21)-((E21*F21)*G21)</f>
        <v>130</v>
      </c>
      <c r="J21" s="24"/>
      <c r="K21" s="24"/>
      <c r="L21" s="23"/>
      <c r="M21" s="23"/>
      <c r="N21" s="23"/>
      <c r="O21" s="24"/>
      <c r="P21" s="24"/>
      <c r="Q21" s="24"/>
    </row>
    <row r="22" spans="2:17" ht="20.100000000000001" customHeight="1" x14ac:dyDescent="0.25">
      <c r="B22" s="211"/>
      <c r="C22" s="212"/>
      <c r="D22" s="213"/>
      <c r="E22" s="62"/>
      <c r="F22" s="80"/>
      <c r="G22" s="82"/>
      <c r="H22" s="65"/>
      <c r="I22" s="103"/>
      <c r="J22" s="24"/>
      <c r="K22" s="24"/>
      <c r="L22" s="24"/>
      <c r="M22" s="23"/>
      <c r="N22" s="24"/>
      <c r="O22" s="24"/>
      <c r="P22" s="25"/>
      <c r="Q22" s="24"/>
    </row>
    <row r="23" spans="2:17" ht="20.100000000000001" customHeight="1" x14ac:dyDescent="0.25">
      <c r="B23" s="211"/>
      <c r="C23" s="212"/>
      <c r="D23" s="213"/>
      <c r="E23" s="62"/>
      <c r="F23" s="68"/>
      <c r="G23" s="69"/>
      <c r="H23" s="67"/>
      <c r="I23" s="103"/>
      <c r="J23" s="24"/>
      <c r="K23" s="23"/>
      <c r="L23" s="23"/>
      <c r="M23" s="23"/>
      <c r="N23" s="25"/>
      <c r="O23" s="24"/>
      <c r="P23" s="25"/>
      <c r="Q23" s="24"/>
    </row>
    <row r="24" spans="2:17" ht="20.100000000000001" customHeight="1" x14ac:dyDescent="0.25">
      <c r="B24" s="214"/>
      <c r="C24" s="215"/>
      <c r="D24" s="216"/>
      <c r="E24" s="62"/>
      <c r="F24" s="70"/>
      <c r="G24" s="71"/>
      <c r="H24" s="72"/>
      <c r="I24" s="104"/>
      <c r="J24" s="24"/>
      <c r="K24" s="23"/>
      <c r="L24" s="23"/>
      <c r="M24" s="24"/>
      <c r="N24" s="24"/>
      <c r="O24" s="24"/>
      <c r="P24" s="25"/>
      <c r="Q24" s="24"/>
    </row>
    <row r="25" spans="2:17" ht="20.100000000000001" customHeight="1" x14ac:dyDescent="0.25">
      <c r="B25" s="202"/>
      <c r="C25" s="203"/>
      <c r="D25" s="204"/>
      <c r="E25" s="8"/>
      <c r="F25" s="53"/>
      <c r="G25" s="59"/>
      <c r="H25" s="39"/>
      <c r="I25" s="105"/>
      <c r="J25" s="24"/>
      <c r="K25" s="24"/>
      <c r="L25" s="23"/>
      <c r="M25" s="24"/>
      <c r="N25" s="24"/>
      <c r="O25" s="24"/>
      <c r="P25" s="25"/>
      <c r="Q25" s="24"/>
    </row>
    <row r="26" spans="2:17" ht="20.100000000000001" customHeight="1" x14ac:dyDescent="0.25">
      <c r="B26" s="202"/>
      <c r="C26" s="203"/>
      <c r="D26" s="204"/>
      <c r="E26" s="8"/>
      <c r="F26" s="49"/>
      <c r="G26" s="60"/>
      <c r="H26" s="39"/>
      <c r="I26" s="106"/>
      <c r="J26" s="24"/>
      <c r="K26" s="24"/>
      <c r="L26" s="24"/>
      <c r="M26" s="23"/>
      <c r="N26" s="24"/>
      <c r="O26" s="24"/>
      <c r="P26" s="24"/>
      <c r="Q26" s="24"/>
    </row>
    <row r="27" spans="2:17" ht="20.100000000000001" customHeight="1" x14ac:dyDescent="0.25">
      <c r="B27" s="202"/>
      <c r="C27" s="203"/>
      <c r="D27" s="204"/>
      <c r="E27" s="8"/>
      <c r="F27" s="49"/>
      <c r="G27" s="60"/>
      <c r="H27" s="39"/>
      <c r="I27" s="107"/>
      <c r="J27" s="24"/>
      <c r="K27" s="24"/>
      <c r="L27" s="24"/>
      <c r="M27" s="23"/>
      <c r="N27" s="24"/>
      <c r="O27" s="24"/>
      <c r="P27" s="24"/>
      <c r="Q27" s="24"/>
    </row>
    <row r="28" spans="2:17" ht="20.100000000000001" customHeight="1" x14ac:dyDescent="0.25">
      <c r="B28" s="202"/>
      <c r="C28" s="203"/>
      <c r="D28" s="204"/>
      <c r="E28" s="8"/>
      <c r="F28" s="49"/>
      <c r="G28" s="60"/>
      <c r="H28" s="39"/>
      <c r="I28" s="107"/>
      <c r="J28" s="24"/>
      <c r="K28" s="24"/>
      <c r="L28" s="24"/>
      <c r="M28" s="24"/>
      <c r="N28" s="24"/>
      <c r="O28" s="24"/>
      <c r="P28" s="24"/>
      <c r="Q28" s="24"/>
    </row>
    <row r="29" spans="2:17" ht="20.100000000000001" customHeight="1" x14ac:dyDescent="0.25">
      <c r="B29" s="202"/>
      <c r="C29" s="203"/>
      <c r="D29" s="204"/>
      <c r="E29" s="8"/>
      <c r="F29" s="49"/>
      <c r="G29" s="60"/>
      <c r="H29" s="39"/>
      <c r="I29" s="107"/>
      <c r="J29" s="24"/>
      <c r="K29" s="24"/>
      <c r="L29" s="24"/>
      <c r="M29" s="24"/>
      <c r="N29" s="24"/>
      <c r="O29" s="24"/>
      <c r="P29" s="24"/>
      <c r="Q29" s="24"/>
    </row>
    <row r="30" spans="2:17" ht="20.100000000000001" customHeight="1" x14ac:dyDescent="0.25">
      <c r="B30" s="108"/>
      <c r="C30" s="2"/>
      <c r="D30" s="7"/>
      <c r="E30" s="8"/>
      <c r="F30" s="49"/>
      <c r="G30" s="60"/>
      <c r="H30" s="58"/>
      <c r="I30" s="107"/>
      <c r="J30" s="24"/>
      <c r="K30" s="24"/>
      <c r="L30" s="24"/>
      <c r="M30" s="24"/>
      <c r="N30" s="24"/>
      <c r="O30" s="24"/>
      <c r="P30" s="24"/>
      <c r="Q30" s="24"/>
    </row>
    <row r="31" spans="2:17" ht="20.100000000000001" customHeight="1" x14ac:dyDescent="0.25">
      <c r="B31" s="108"/>
      <c r="C31" s="2"/>
      <c r="D31" s="7"/>
      <c r="E31" s="8"/>
      <c r="F31" s="49"/>
      <c r="G31" s="39"/>
      <c r="H31" s="9"/>
      <c r="I31" s="107"/>
      <c r="J31" s="24"/>
      <c r="K31" s="24"/>
      <c r="L31" s="24"/>
      <c r="M31" s="24"/>
      <c r="N31" s="24"/>
      <c r="O31" s="24"/>
      <c r="P31" s="24"/>
      <c r="Q31" s="24"/>
    </row>
    <row r="32" spans="2:17" ht="20.100000000000001" customHeight="1" x14ac:dyDescent="0.25">
      <c r="B32" s="108"/>
      <c r="C32" s="2"/>
      <c r="D32" s="7"/>
      <c r="E32" s="8"/>
      <c r="F32" s="49"/>
      <c r="G32" s="39"/>
      <c r="H32" s="10"/>
      <c r="I32" s="107"/>
      <c r="J32" s="24"/>
      <c r="K32" s="24"/>
      <c r="L32" s="24"/>
      <c r="M32" s="24"/>
      <c r="N32" s="24"/>
      <c r="O32" s="24"/>
      <c r="P32" s="24"/>
      <c r="Q32" s="24"/>
    </row>
    <row r="33" spans="2:13" ht="20.100000000000001" customHeight="1" thickBot="1" x14ac:dyDescent="0.3">
      <c r="B33" s="122"/>
      <c r="C33" s="123"/>
      <c r="D33" s="124"/>
      <c r="E33" s="125"/>
      <c r="F33" s="126"/>
      <c r="G33" s="127"/>
      <c r="H33" s="128"/>
      <c r="I33" s="129"/>
      <c r="J33" s="24"/>
      <c r="K33" s="24"/>
      <c r="L33" s="24"/>
      <c r="M33" s="24"/>
    </row>
    <row r="34" spans="2:13" ht="20.100000000000001" customHeight="1" x14ac:dyDescent="0.25">
      <c r="B34" s="101"/>
      <c r="C34" s="3"/>
      <c r="D34" s="3"/>
      <c r="E34" s="3"/>
      <c r="F34" s="3"/>
      <c r="G34" s="226" t="s">
        <v>37</v>
      </c>
      <c r="H34" s="227"/>
      <c r="I34" s="121">
        <f>IF(SUM(I20:I33),SUM(I20:I33),"")</f>
        <v>260</v>
      </c>
      <c r="J34" s="24"/>
      <c r="K34" s="24"/>
      <c r="L34" s="24"/>
      <c r="M34" s="24"/>
    </row>
    <row r="35" spans="2:13" ht="20.100000000000001" customHeight="1" x14ac:dyDescent="0.25">
      <c r="B35" s="101"/>
      <c r="C35" s="3"/>
      <c r="D35" s="3"/>
      <c r="E35" s="3"/>
      <c r="F35" s="3"/>
      <c r="G35" s="226" t="s">
        <v>38</v>
      </c>
      <c r="H35" s="227"/>
      <c r="I35" s="120">
        <v>30</v>
      </c>
      <c r="J35" s="24"/>
      <c r="K35" s="24"/>
      <c r="L35" s="24"/>
      <c r="M35" s="24"/>
    </row>
    <row r="36" spans="2:13" ht="20.100000000000001" customHeight="1" x14ac:dyDescent="0.25">
      <c r="B36" s="101"/>
      <c r="C36" s="3"/>
      <c r="D36" s="3"/>
      <c r="E36" s="3"/>
      <c r="F36" s="3"/>
      <c r="G36" s="226" t="s">
        <v>39</v>
      </c>
      <c r="H36" s="227"/>
      <c r="I36" s="120">
        <f>(I34*0.1)+(I35*0.1)</f>
        <v>29</v>
      </c>
      <c r="J36" s="24"/>
      <c r="K36" s="24"/>
      <c r="L36" s="24"/>
      <c r="M36" s="217"/>
    </row>
    <row r="37" spans="2:13" ht="20.100000000000001" customHeight="1" x14ac:dyDescent="0.25">
      <c r="B37" s="112"/>
      <c r="C37" s="12"/>
      <c r="D37" s="12"/>
      <c r="E37" s="12"/>
      <c r="F37" s="18"/>
      <c r="G37" s="228" t="s">
        <v>40</v>
      </c>
      <c r="H37" s="229"/>
      <c r="I37" s="113">
        <f>I34+I35+I36</f>
        <v>319</v>
      </c>
      <c r="J37" s="24"/>
      <c r="K37" s="24"/>
      <c r="L37" s="24"/>
      <c r="M37" s="217"/>
    </row>
    <row r="38" spans="2:13" ht="14.1" customHeight="1" x14ac:dyDescent="0.25">
      <c r="B38" s="114"/>
      <c r="C38" s="21"/>
      <c r="D38" s="21"/>
      <c r="E38" s="21"/>
      <c r="F38" s="21"/>
      <c r="G38" s="21"/>
      <c r="H38" s="21"/>
      <c r="I38" s="115"/>
      <c r="J38" s="24"/>
      <c r="K38" s="24"/>
      <c r="L38" s="24"/>
      <c r="M38" s="24"/>
    </row>
    <row r="39" spans="2:13" ht="18.600000000000001" customHeight="1" x14ac:dyDescent="0.3">
      <c r="B39" s="116" t="s">
        <v>41</v>
      </c>
      <c r="C39" s="46"/>
      <c r="D39" s="44"/>
      <c r="E39" s="21"/>
      <c r="F39" s="21"/>
      <c r="G39" s="20" t="s">
        <v>42</v>
      </c>
      <c r="H39" s="19"/>
      <c r="I39" s="115"/>
      <c r="J39" s="24"/>
      <c r="K39" s="24"/>
      <c r="L39" s="24"/>
      <c r="M39" s="24"/>
    </row>
    <row r="40" spans="2:13" ht="12" customHeight="1" x14ac:dyDescent="0.25">
      <c r="B40" s="117" t="s">
        <v>43</v>
      </c>
      <c r="C40" s="44"/>
      <c r="D40" s="44"/>
      <c r="E40" s="21"/>
      <c r="F40" s="21"/>
      <c r="G40" s="21"/>
      <c r="H40" s="21"/>
      <c r="I40" s="115"/>
      <c r="J40" s="24"/>
      <c r="K40" s="24"/>
      <c r="L40" s="24"/>
      <c r="M40" s="24"/>
    </row>
    <row r="41" spans="2:13" ht="12" customHeight="1" x14ac:dyDescent="0.25">
      <c r="B41" s="118" t="s">
        <v>44</v>
      </c>
      <c r="C41" s="21"/>
      <c r="D41" s="21"/>
      <c r="E41" s="21"/>
      <c r="F41" s="21"/>
      <c r="G41" s="19" t="s">
        <v>45</v>
      </c>
      <c r="H41" s="3"/>
      <c r="I41" s="115"/>
      <c r="J41" s="24"/>
      <c r="K41" s="24"/>
      <c r="L41" s="24"/>
      <c r="M41" s="24"/>
    </row>
    <row r="42" spans="2:13" ht="12" customHeight="1" x14ac:dyDescent="0.25">
      <c r="B42" s="114"/>
      <c r="C42" s="21"/>
      <c r="D42" s="21"/>
      <c r="E42" s="21"/>
      <c r="F42" s="21"/>
      <c r="G42" s="3" t="s">
        <v>6</v>
      </c>
      <c r="H42" s="3"/>
      <c r="I42" s="115"/>
      <c r="J42" s="24"/>
      <c r="K42" s="24"/>
      <c r="L42" s="24"/>
      <c r="M42" s="24"/>
    </row>
    <row r="43" spans="2:13" ht="12" customHeight="1" x14ac:dyDescent="0.25">
      <c r="B43" s="114"/>
      <c r="C43" s="21"/>
      <c r="D43" s="21"/>
      <c r="E43" s="21"/>
      <c r="F43" s="21"/>
      <c r="G43" s="3" t="s">
        <v>46</v>
      </c>
      <c r="H43" s="3"/>
      <c r="I43" s="115"/>
      <c r="J43" s="24"/>
      <c r="K43" s="24"/>
      <c r="L43" s="24"/>
      <c r="M43" s="24"/>
    </row>
    <row r="44" spans="2:13" ht="13.95" customHeight="1" x14ac:dyDescent="0.25">
      <c r="B44" s="114"/>
      <c r="C44" s="21"/>
      <c r="D44" s="21"/>
      <c r="E44" s="21"/>
      <c r="F44" s="21"/>
      <c r="G44" s="3" t="s">
        <v>47</v>
      </c>
      <c r="H44" s="21"/>
      <c r="I44" s="115"/>
      <c r="J44" s="24"/>
      <c r="K44" s="24"/>
      <c r="L44" s="24"/>
      <c r="M44" s="24"/>
    </row>
    <row r="45" spans="2:13" x14ac:dyDescent="0.25">
      <c r="B45" s="114"/>
      <c r="C45" s="21"/>
      <c r="D45" s="21"/>
      <c r="E45" s="21"/>
      <c r="F45" s="21"/>
      <c r="G45" s="21"/>
      <c r="H45" s="21"/>
      <c r="I45" s="115"/>
      <c r="J45" s="24"/>
      <c r="K45" s="24"/>
      <c r="L45" s="24"/>
      <c r="M45" s="24"/>
    </row>
    <row r="46" spans="2:13" x14ac:dyDescent="0.25">
      <c r="B46" s="114"/>
      <c r="C46" s="21"/>
      <c r="D46" s="21"/>
      <c r="E46" s="21"/>
      <c r="F46" s="21"/>
      <c r="G46" s="21"/>
      <c r="H46" s="21"/>
      <c r="I46" s="115"/>
      <c r="J46" s="24"/>
      <c r="K46" s="24"/>
      <c r="L46" s="24"/>
      <c r="M46" s="24"/>
    </row>
    <row r="47" spans="2:13" ht="22.95" customHeight="1" x14ac:dyDescent="0.25">
      <c r="B47" s="218" t="s">
        <v>48</v>
      </c>
      <c r="C47" s="219"/>
      <c r="D47" s="219"/>
      <c r="E47" s="219"/>
      <c r="F47" s="219"/>
      <c r="G47" s="219"/>
      <c r="H47" s="219"/>
      <c r="I47" s="220"/>
      <c r="J47" s="24"/>
      <c r="K47" s="24"/>
      <c r="L47" s="24"/>
      <c r="M47" s="24"/>
    </row>
    <row r="48" spans="2:13" ht="22.95" customHeight="1" thickBot="1" x14ac:dyDescent="0.3">
      <c r="B48" s="221"/>
      <c r="C48" s="222"/>
      <c r="D48" s="222"/>
      <c r="E48" s="222"/>
      <c r="F48" s="222"/>
      <c r="G48" s="222"/>
      <c r="H48" s="222"/>
      <c r="I48" s="223"/>
      <c r="J48" s="24"/>
      <c r="K48" s="24"/>
      <c r="L48" s="24"/>
      <c r="M48" s="24"/>
    </row>
  </sheetData>
  <mergeCells count="23">
    <mergeCell ref="G35:H35"/>
    <mergeCell ref="G36:H36"/>
    <mergeCell ref="M36:M37"/>
    <mergeCell ref="G37:H37"/>
    <mergeCell ref="B47:I48"/>
    <mergeCell ref="G34:H34"/>
    <mergeCell ref="B19:D19"/>
    <mergeCell ref="B20:D20"/>
    <mergeCell ref="B21:D21"/>
    <mergeCell ref="B22:D22"/>
    <mergeCell ref="B23:D23"/>
    <mergeCell ref="B24:D24"/>
    <mergeCell ref="B25:D25"/>
    <mergeCell ref="B26:D26"/>
    <mergeCell ref="B27:D27"/>
    <mergeCell ref="B28:D28"/>
    <mergeCell ref="B29:D29"/>
    <mergeCell ref="D16:F16"/>
    <mergeCell ref="H7:I7"/>
    <mergeCell ref="H9:I9"/>
    <mergeCell ref="H10:I10"/>
    <mergeCell ref="D14:F14"/>
    <mergeCell ref="D15:F15"/>
  </mergeCells>
  <hyperlinks>
    <hyperlink ref="B40" r:id="rId1" display="gayelene@keyskillstraining.com" xr:uid="{AA0FF3F5-0345-4D74-88A1-20FDA4FCAC9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5F56-9190-4F82-A637-76B581A90A8C}">
  <sheetPr>
    <tabColor rgb="FFFF0000"/>
  </sheetPr>
  <dimension ref="A1:AK105"/>
  <sheetViews>
    <sheetView tabSelected="1" topLeftCell="B3" workbookViewId="0">
      <selection activeCell="J38" sqref="J38"/>
    </sheetView>
  </sheetViews>
  <sheetFormatPr defaultRowHeight="13.2" x14ac:dyDescent="0.25"/>
  <cols>
    <col min="1" max="1" width="8.88671875" style="145"/>
    <col min="2" max="2" width="30" style="145" customWidth="1"/>
    <col min="3" max="3" width="8.88671875" style="146"/>
    <col min="4" max="4" width="21.33203125" customWidth="1"/>
    <col min="5" max="5" width="41.88671875" customWidth="1"/>
    <col min="6" max="6" width="13.33203125" customWidth="1"/>
    <col min="7" max="8" width="22.88671875" customWidth="1"/>
    <col min="9" max="9" width="24.5546875" customWidth="1"/>
    <col min="10" max="10" width="22.88671875" customWidth="1"/>
    <col min="11" max="33" width="8.88671875" style="146"/>
  </cols>
  <sheetData>
    <row r="1" spans="2:37" x14ac:dyDescent="0.25">
      <c r="D1" s="146"/>
      <c r="E1" s="146"/>
      <c r="F1" s="146"/>
      <c r="G1" s="146"/>
      <c r="H1" s="146"/>
      <c r="I1" s="146"/>
      <c r="J1" s="146"/>
      <c r="AH1" s="146"/>
      <c r="AI1" s="146"/>
      <c r="AJ1" s="146"/>
      <c r="AK1" s="146"/>
    </row>
    <row r="2" spans="2:37" ht="15.6" customHeight="1" thickBot="1" x14ac:dyDescent="0.35">
      <c r="D2" s="147"/>
      <c r="E2" s="147"/>
      <c r="F2" s="147"/>
      <c r="G2" s="147"/>
      <c r="H2" s="147"/>
      <c r="I2" s="147"/>
      <c r="J2" s="147"/>
      <c r="AH2" s="146"/>
      <c r="AI2" s="146"/>
      <c r="AJ2" s="146"/>
      <c r="AK2" s="146"/>
    </row>
    <row r="3" spans="2:37" ht="15.6" customHeight="1" x14ac:dyDescent="0.35">
      <c r="D3" s="230" t="s">
        <v>101</v>
      </c>
      <c r="E3" s="231"/>
      <c r="F3" s="231"/>
      <c r="G3" s="231"/>
      <c r="H3" s="231"/>
      <c r="I3" s="231"/>
      <c r="J3" s="232"/>
      <c r="AH3" s="146"/>
      <c r="AI3" s="146"/>
      <c r="AJ3" s="146"/>
      <c r="AK3" s="146"/>
    </row>
    <row r="4" spans="2:37" ht="15" customHeight="1" x14ac:dyDescent="0.3">
      <c r="D4" s="233" t="s">
        <v>102</v>
      </c>
      <c r="E4" s="234"/>
      <c r="F4" s="234"/>
      <c r="G4" s="234"/>
      <c r="H4" s="234"/>
      <c r="I4" s="234"/>
      <c r="J4" s="235"/>
      <c r="AH4" s="146"/>
      <c r="AI4" s="146"/>
      <c r="AJ4" s="146"/>
      <c r="AK4" s="146"/>
    </row>
    <row r="5" spans="2:37" ht="16.2" customHeight="1" thickBot="1" x14ac:dyDescent="0.35">
      <c r="D5" s="177"/>
      <c r="E5" s="178"/>
      <c r="F5" s="178"/>
      <c r="G5" s="178"/>
      <c r="H5" s="178"/>
      <c r="I5" s="178"/>
      <c r="J5" s="179" t="s">
        <v>103</v>
      </c>
      <c r="AH5" s="146"/>
      <c r="AI5" s="146"/>
      <c r="AJ5" s="146"/>
      <c r="AK5" s="146"/>
    </row>
    <row r="6" spans="2:37" ht="30.6" customHeight="1" thickBot="1" x14ac:dyDescent="0.3">
      <c r="D6" s="180" t="s">
        <v>104</v>
      </c>
      <c r="E6" s="181" t="s">
        <v>105</v>
      </c>
      <c r="F6" s="182" t="s">
        <v>106</v>
      </c>
      <c r="G6" s="183" t="s">
        <v>107</v>
      </c>
      <c r="H6" s="184" t="s">
        <v>108</v>
      </c>
      <c r="I6" s="184" t="s">
        <v>109</v>
      </c>
      <c r="J6" s="185" t="s">
        <v>110</v>
      </c>
      <c r="AH6" s="146"/>
      <c r="AI6" s="146"/>
      <c r="AJ6" s="146"/>
      <c r="AK6" s="146"/>
    </row>
    <row r="7" spans="2:37" ht="15.6" customHeight="1" thickBot="1" x14ac:dyDescent="0.3">
      <c r="D7" s="148"/>
      <c r="E7" s="148"/>
      <c r="F7" s="149"/>
      <c r="G7" s="149"/>
      <c r="H7" s="150" t="s">
        <v>111</v>
      </c>
      <c r="I7" s="151" t="s">
        <v>111</v>
      </c>
      <c r="J7" s="152" t="s">
        <v>111</v>
      </c>
    </row>
    <row r="8" spans="2:37" ht="15" customHeight="1" thickBot="1" x14ac:dyDescent="0.35">
      <c r="D8" s="186">
        <v>44653</v>
      </c>
      <c r="E8" s="174" t="s">
        <v>20</v>
      </c>
      <c r="F8" s="174"/>
      <c r="G8" s="175" t="s">
        <v>9</v>
      </c>
      <c r="H8" s="176">
        <f>Table143[[#This Row],[Accounts Receivable ]]-I8</f>
        <v>1695</v>
      </c>
      <c r="I8" s="154">
        <f>'Sails Away AG '!I36</f>
        <v>169.5</v>
      </c>
      <c r="J8" s="154">
        <f>'Sails Away AG '!I37</f>
        <v>1864.5</v>
      </c>
    </row>
    <row r="9" spans="2:37" ht="15" customHeight="1" thickBot="1" x14ac:dyDescent="0.35">
      <c r="D9" s="162">
        <v>44653</v>
      </c>
      <c r="E9" s="163" t="s">
        <v>52</v>
      </c>
      <c r="F9" s="163"/>
      <c r="G9" s="164" t="s">
        <v>50</v>
      </c>
      <c r="H9" s="176">
        <f>Table143[[#This Row],[Accounts Receivable ]]-I9</f>
        <v>1470</v>
      </c>
      <c r="I9" s="159">
        <f>'Rorke Real Estate AG'!$I$36</f>
        <v>147</v>
      </c>
      <c r="J9" s="154">
        <f>'Rorke Real Estate AG'!$I$37</f>
        <v>1617</v>
      </c>
    </row>
    <row r="10" spans="2:37" ht="15.6" customHeight="1" thickBot="1" x14ac:dyDescent="0.35">
      <c r="D10" s="162">
        <v>44654</v>
      </c>
      <c r="E10" s="163" t="s">
        <v>61</v>
      </c>
      <c r="F10" s="163"/>
      <c r="G10" s="175" t="s">
        <v>59</v>
      </c>
      <c r="H10" s="176">
        <f>Table143[[#This Row],[Accounts Receivable ]]-I10</f>
        <v>1735.03125</v>
      </c>
      <c r="I10" s="159">
        <f>'Coffee on Kent AG'!$I$36</f>
        <v>173.50312500000001</v>
      </c>
      <c r="J10" s="154">
        <f>'Coffee on Kent AG'!$I$37</f>
        <v>1908.534375</v>
      </c>
    </row>
    <row r="11" spans="2:37" ht="15.6" customHeight="1" thickBot="1" x14ac:dyDescent="0.35">
      <c r="D11" s="162">
        <v>44655</v>
      </c>
      <c r="E11" s="163" t="s">
        <v>112</v>
      </c>
      <c r="F11" s="163"/>
      <c r="G11" s="164" t="s">
        <v>68</v>
      </c>
      <c r="H11" s="176">
        <f>Table143[[#This Row],[Accounts Receivable ]]-I11</f>
        <v>1330</v>
      </c>
      <c r="I11" s="159">
        <f>'Active Skin AG'!I36</f>
        <v>133</v>
      </c>
      <c r="J11" s="154">
        <f>'Active Skin AG'!I37</f>
        <v>1463</v>
      </c>
    </row>
    <row r="12" spans="2:37" ht="18" customHeight="1" thickBot="1" x14ac:dyDescent="0.35">
      <c r="D12" s="162">
        <v>44656</v>
      </c>
      <c r="E12" s="163" t="s">
        <v>113</v>
      </c>
      <c r="F12" s="163"/>
      <c r="G12" s="175" t="s">
        <v>76</v>
      </c>
      <c r="H12" s="176">
        <f>Table143[[#This Row],[Accounts Receivable ]]-I12</f>
        <v>2585.625</v>
      </c>
      <c r="I12" s="159">
        <f>'Moobit AG'!I36</f>
        <v>258.5625</v>
      </c>
      <c r="J12" s="154">
        <f>'Moobit AG'!I37</f>
        <v>2844.1875</v>
      </c>
    </row>
    <row r="13" spans="2:37" ht="15.6" customHeight="1" thickBot="1" x14ac:dyDescent="0.35">
      <c r="B13" s="160" t="s">
        <v>114</v>
      </c>
      <c r="D13" s="162">
        <v>44656</v>
      </c>
      <c r="E13" s="163" t="s">
        <v>96</v>
      </c>
      <c r="F13" s="163"/>
      <c r="G13" s="164" t="s">
        <v>94</v>
      </c>
      <c r="H13" s="176">
        <f>Table143[[#This Row],[Accounts Receivable ]]-I13</f>
        <v>290</v>
      </c>
      <c r="I13" s="159">
        <f>'Barratta Florist AG'!$I$36</f>
        <v>29</v>
      </c>
      <c r="J13" s="154">
        <f>'Barratta Florist AG'!$I$37</f>
        <v>319</v>
      </c>
    </row>
    <row r="14" spans="2:37" ht="15.6" customHeight="1" thickBot="1" x14ac:dyDescent="0.35">
      <c r="B14" s="160" t="s">
        <v>115</v>
      </c>
      <c r="D14" s="155"/>
      <c r="E14" s="156"/>
      <c r="F14" s="156"/>
      <c r="G14" s="153"/>
      <c r="H14" s="158"/>
      <c r="I14" s="159"/>
      <c r="J14" s="154"/>
    </row>
    <row r="15" spans="2:37" ht="15.6" customHeight="1" thickBot="1" x14ac:dyDescent="0.35">
      <c r="B15" s="160" t="s">
        <v>102</v>
      </c>
      <c r="D15" s="155"/>
      <c r="E15" s="156"/>
      <c r="F15" s="156"/>
      <c r="G15" s="157"/>
      <c r="H15" s="158"/>
      <c r="I15" s="159"/>
      <c r="J15" s="154"/>
    </row>
    <row r="16" spans="2:37" ht="15.6" customHeight="1" thickBot="1" x14ac:dyDescent="0.35">
      <c r="B16" s="161"/>
      <c r="D16" s="155"/>
      <c r="E16" s="156"/>
      <c r="F16" s="156"/>
      <c r="G16" s="157"/>
      <c r="H16" s="158"/>
      <c r="I16" s="159"/>
      <c r="J16" s="154"/>
    </row>
    <row r="17" spans="4:10" ht="15.6" customHeight="1" thickBot="1" x14ac:dyDescent="0.35">
      <c r="D17" s="155"/>
      <c r="E17" s="156"/>
      <c r="F17" s="156"/>
      <c r="G17" s="157"/>
      <c r="H17" s="158"/>
      <c r="I17" s="159"/>
      <c r="J17" s="154"/>
    </row>
    <row r="18" spans="4:10" ht="15.6" customHeight="1" thickBot="1" x14ac:dyDescent="0.35">
      <c r="D18" s="155"/>
      <c r="E18" s="156"/>
      <c r="F18" s="156"/>
      <c r="G18" s="157"/>
      <c r="H18" s="158"/>
      <c r="I18" s="159"/>
      <c r="J18" s="154"/>
    </row>
    <row r="19" spans="4:10" ht="15.6" customHeight="1" thickBot="1" x14ac:dyDescent="0.35">
      <c r="D19" s="155"/>
      <c r="E19" s="156"/>
      <c r="F19" s="156"/>
      <c r="G19" s="157"/>
      <c r="H19" s="158"/>
      <c r="I19" s="159"/>
      <c r="J19" s="154"/>
    </row>
    <row r="20" spans="4:10" ht="15.6" customHeight="1" thickBot="1" x14ac:dyDescent="0.35">
      <c r="D20" s="155"/>
      <c r="E20" s="156"/>
      <c r="F20" s="156"/>
      <c r="G20" s="157"/>
      <c r="H20" s="158"/>
      <c r="I20" s="159"/>
      <c r="J20" s="154"/>
    </row>
    <row r="21" spans="4:10" ht="15.6" customHeight="1" thickBot="1" x14ac:dyDescent="0.35">
      <c r="D21" s="155"/>
      <c r="E21" s="156"/>
      <c r="F21" s="156"/>
      <c r="G21" s="157"/>
      <c r="H21" s="158"/>
      <c r="I21" s="159"/>
      <c r="J21" s="154"/>
    </row>
    <row r="22" spans="4:10" ht="15.6" customHeight="1" thickBot="1" x14ac:dyDescent="0.35">
      <c r="D22" s="155"/>
      <c r="E22" s="156"/>
      <c r="F22" s="156"/>
      <c r="G22" s="157"/>
      <c r="H22" s="158"/>
      <c r="I22" s="159"/>
      <c r="J22" s="154"/>
    </row>
    <row r="23" spans="4:10" ht="15.6" customHeight="1" thickBot="1" x14ac:dyDescent="0.35">
      <c r="D23" s="155"/>
      <c r="E23" s="156"/>
      <c r="F23" s="156"/>
      <c r="G23" s="157"/>
      <c r="H23" s="158"/>
      <c r="I23" s="159"/>
      <c r="J23" s="154"/>
    </row>
    <row r="24" spans="4:10" ht="15.6" customHeight="1" thickBot="1" x14ac:dyDescent="0.35">
      <c r="D24" s="155"/>
      <c r="E24" s="156"/>
      <c r="F24" s="156"/>
      <c r="G24" s="157"/>
      <c r="H24" s="158"/>
      <c r="I24" s="159"/>
      <c r="J24" s="154"/>
    </row>
    <row r="25" spans="4:10" ht="15.6" customHeight="1" thickBot="1" x14ac:dyDescent="0.35">
      <c r="D25" s="162"/>
      <c r="E25" s="163"/>
      <c r="F25" s="163"/>
      <c r="G25" s="164"/>
      <c r="H25" s="159"/>
      <c r="I25" s="159"/>
      <c r="J25" s="154"/>
    </row>
    <row r="26" spans="4:10" ht="15.6" customHeight="1" thickBot="1" x14ac:dyDescent="0.35">
      <c r="D26" s="162"/>
      <c r="E26" s="163"/>
      <c r="F26" s="163"/>
      <c r="G26" s="164"/>
      <c r="H26" s="159"/>
      <c r="I26" s="159"/>
      <c r="J26" s="154"/>
    </row>
    <row r="27" spans="4:10" ht="15.6" customHeight="1" thickBot="1" x14ac:dyDescent="0.35">
      <c r="D27" s="165"/>
      <c r="E27" s="165"/>
      <c r="F27" s="165"/>
      <c r="G27" s="165"/>
      <c r="H27" s="165"/>
      <c r="I27" s="166"/>
      <c r="J27" s="166"/>
    </row>
    <row r="28" spans="4:10" ht="15.6" customHeight="1" thickBot="1" x14ac:dyDescent="0.35">
      <c r="D28" s="165"/>
      <c r="E28" s="165"/>
      <c r="F28" s="165"/>
      <c r="G28" s="165"/>
      <c r="H28" s="165"/>
      <c r="I28" s="166"/>
      <c r="J28" s="166"/>
    </row>
    <row r="29" spans="4:10" ht="15.6" customHeight="1" thickBot="1" x14ac:dyDescent="0.35">
      <c r="D29" s="165"/>
      <c r="E29" s="165"/>
      <c r="F29" s="165"/>
      <c r="G29" s="165"/>
      <c r="H29" s="165"/>
      <c r="I29" s="165"/>
      <c r="J29" s="165"/>
    </row>
    <row r="30" spans="4:10" ht="15.6" customHeight="1" thickBot="1" x14ac:dyDescent="0.35">
      <c r="D30" s="167"/>
      <c r="E30" s="165"/>
      <c r="F30" s="165"/>
      <c r="G30" s="168"/>
      <c r="H30" s="166"/>
      <c r="I30" s="166"/>
      <c r="J30" s="166"/>
    </row>
    <row r="31" spans="4:10" ht="15.6" customHeight="1" thickBot="1" x14ac:dyDescent="0.35">
      <c r="D31" s="169"/>
      <c r="E31" s="170"/>
      <c r="F31" s="170"/>
      <c r="G31" s="171"/>
      <c r="H31" s="172"/>
      <c r="I31" s="172"/>
      <c r="J31" s="172"/>
    </row>
    <row r="32" spans="4:10" ht="15.6" customHeight="1" x14ac:dyDescent="0.3">
      <c r="D32" s="147"/>
      <c r="E32" s="147"/>
      <c r="F32" s="147"/>
      <c r="G32" s="147"/>
      <c r="H32" s="147"/>
      <c r="I32" s="147"/>
      <c r="J32" s="147"/>
    </row>
    <row r="33" spans="4:10" ht="15.6" customHeight="1" x14ac:dyDescent="0.25">
      <c r="D33" s="146"/>
      <c r="E33" s="146"/>
      <c r="F33" s="146"/>
      <c r="G33" s="146"/>
      <c r="H33" s="146"/>
      <c r="I33" s="146"/>
      <c r="J33" s="146"/>
    </row>
    <row r="34" spans="4:10" ht="15.6" customHeight="1" x14ac:dyDescent="0.25">
      <c r="D34" s="146"/>
      <c r="E34" s="146"/>
      <c r="F34" s="146"/>
      <c r="G34" s="146"/>
      <c r="H34" s="146"/>
      <c r="I34" s="146"/>
      <c r="J34" s="146"/>
    </row>
    <row r="35" spans="4:10" ht="15.6" customHeight="1" x14ac:dyDescent="0.25">
      <c r="D35" s="146"/>
      <c r="E35" s="146"/>
      <c r="F35" s="146"/>
      <c r="G35" s="146"/>
      <c r="H35" s="146"/>
      <c r="I35" s="146"/>
      <c r="J35" s="146"/>
    </row>
    <row r="36" spans="4:10" ht="15.6" customHeight="1" x14ac:dyDescent="0.25">
      <c r="D36" s="146"/>
      <c r="E36" s="146"/>
      <c r="F36" s="146"/>
      <c r="G36" s="146"/>
      <c r="H36" s="146"/>
      <c r="I36" s="146"/>
      <c r="J36" s="146"/>
    </row>
    <row r="37" spans="4:10" x14ac:dyDescent="0.25">
      <c r="D37" s="146"/>
      <c r="E37" s="146"/>
      <c r="F37" s="146"/>
      <c r="G37" s="146"/>
      <c r="H37" s="146"/>
      <c r="I37" s="146"/>
      <c r="J37" s="146"/>
    </row>
    <row r="38" spans="4:10" x14ac:dyDescent="0.25">
      <c r="D38" s="146"/>
      <c r="E38" s="146"/>
      <c r="F38" s="146"/>
      <c r="G38" s="146"/>
      <c r="H38" s="146"/>
      <c r="I38" s="146"/>
      <c r="J38" s="146"/>
    </row>
    <row r="39" spans="4:10" x14ac:dyDescent="0.25">
      <c r="D39" s="146"/>
      <c r="E39" s="146"/>
      <c r="F39" s="146"/>
      <c r="G39" s="146"/>
      <c r="H39" s="146"/>
      <c r="I39" s="146"/>
      <c r="J39" s="146"/>
    </row>
    <row r="40" spans="4:10" x14ac:dyDescent="0.25">
      <c r="D40" s="146"/>
      <c r="E40" s="146"/>
      <c r="F40" s="146"/>
      <c r="G40" s="146"/>
      <c r="H40" s="146"/>
      <c r="I40" s="146"/>
      <c r="J40" s="146"/>
    </row>
    <row r="41" spans="4:10" x14ac:dyDescent="0.25">
      <c r="D41" s="146"/>
      <c r="E41" s="146"/>
      <c r="F41" s="146"/>
      <c r="G41" s="146"/>
      <c r="H41" s="146"/>
      <c r="I41" s="146"/>
      <c r="J41" s="146"/>
    </row>
    <row r="42" spans="4:10" x14ac:dyDescent="0.25">
      <c r="D42" s="146"/>
      <c r="E42" s="146"/>
      <c r="F42" s="146"/>
      <c r="G42" s="146"/>
      <c r="H42" s="146"/>
      <c r="I42" s="146"/>
      <c r="J42" s="146"/>
    </row>
    <row r="43" spans="4:10" x14ac:dyDescent="0.25">
      <c r="D43" s="146"/>
      <c r="E43" s="146"/>
      <c r="F43" s="146"/>
      <c r="G43" s="146"/>
      <c r="H43" s="146"/>
      <c r="I43" s="146"/>
      <c r="J43" s="146"/>
    </row>
    <row r="44" spans="4:10" x14ac:dyDescent="0.25">
      <c r="D44" s="146"/>
      <c r="E44" s="146"/>
      <c r="F44" s="146"/>
      <c r="G44" s="146"/>
      <c r="H44" s="146"/>
      <c r="I44" s="146"/>
      <c r="J44" s="146"/>
    </row>
    <row r="45" spans="4:10" x14ac:dyDescent="0.25">
      <c r="D45" s="173"/>
      <c r="E45" s="173"/>
      <c r="F45" s="173"/>
      <c r="G45" s="173"/>
      <c r="H45" s="173"/>
      <c r="I45" s="173"/>
      <c r="J45" s="173"/>
    </row>
    <row r="46" spans="4:10" x14ac:dyDescent="0.25">
      <c r="D46" s="173"/>
      <c r="E46" s="173"/>
      <c r="F46" s="173"/>
      <c r="G46" s="173"/>
      <c r="H46" s="173"/>
      <c r="I46" s="173"/>
      <c r="J46" s="173"/>
    </row>
    <row r="47" spans="4:10" x14ac:dyDescent="0.25">
      <c r="D47" s="173"/>
      <c r="E47" s="173"/>
      <c r="F47" s="173"/>
      <c r="G47" s="173"/>
      <c r="H47" s="173"/>
      <c r="I47" s="173"/>
      <c r="J47" s="173"/>
    </row>
    <row r="48" spans="4:10" x14ac:dyDescent="0.25">
      <c r="D48" s="173"/>
      <c r="E48" s="173"/>
      <c r="F48" s="173"/>
      <c r="G48" s="173"/>
      <c r="H48" s="173"/>
      <c r="I48" s="173"/>
      <c r="J48" s="173"/>
    </row>
    <row r="49" spans="4:10" x14ac:dyDescent="0.25">
      <c r="D49" s="173"/>
      <c r="E49" s="173"/>
      <c r="F49" s="173"/>
      <c r="G49" s="173"/>
      <c r="H49" s="173"/>
      <c r="I49" s="173"/>
      <c r="J49" s="173"/>
    </row>
    <row r="50" spans="4:10" x14ac:dyDescent="0.25">
      <c r="D50" s="173"/>
      <c r="E50" s="173"/>
      <c r="F50" s="173"/>
      <c r="G50" s="173"/>
      <c r="H50" s="173"/>
      <c r="I50" s="173"/>
      <c r="J50" s="173"/>
    </row>
    <row r="51" spans="4:10" x14ac:dyDescent="0.25">
      <c r="D51" s="173"/>
      <c r="E51" s="173"/>
      <c r="F51" s="173"/>
      <c r="G51" s="173"/>
      <c r="H51" s="173"/>
      <c r="I51" s="173"/>
      <c r="J51" s="173"/>
    </row>
    <row r="52" spans="4:10" x14ac:dyDescent="0.25">
      <c r="D52" s="173"/>
      <c r="E52" s="173"/>
      <c r="F52" s="173"/>
      <c r="G52" s="173"/>
      <c r="H52" s="173"/>
      <c r="I52" s="173"/>
      <c r="J52" s="173"/>
    </row>
    <row r="53" spans="4:10" x14ac:dyDescent="0.25">
      <c r="D53" s="173"/>
      <c r="E53" s="173"/>
      <c r="F53" s="173"/>
      <c r="G53" s="173"/>
      <c r="H53" s="173"/>
      <c r="I53" s="173"/>
      <c r="J53" s="173"/>
    </row>
    <row r="54" spans="4:10" x14ac:dyDescent="0.25">
      <c r="D54" s="173"/>
      <c r="E54" s="173"/>
      <c r="F54" s="173"/>
      <c r="G54" s="173"/>
      <c r="H54" s="173"/>
      <c r="I54" s="173"/>
      <c r="J54" s="173"/>
    </row>
    <row r="55" spans="4:10" x14ac:dyDescent="0.25">
      <c r="D55" s="173"/>
      <c r="E55" s="173"/>
      <c r="F55" s="173"/>
      <c r="G55" s="173"/>
      <c r="H55" s="173"/>
      <c r="I55" s="173"/>
      <c r="J55" s="173"/>
    </row>
    <row r="56" spans="4:10" x14ac:dyDescent="0.25">
      <c r="D56" s="173"/>
      <c r="E56" s="173"/>
      <c r="F56" s="173"/>
      <c r="G56" s="173"/>
      <c r="H56" s="173"/>
      <c r="I56" s="173"/>
      <c r="J56" s="173"/>
    </row>
    <row r="57" spans="4:10" x14ac:dyDescent="0.25">
      <c r="D57" s="173"/>
      <c r="E57" s="173"/>
      <c r="F57" s="173"/>
      <c r="G57" s="173"/>
      <c r="H57" s="173"/>
      <c r="I57" s="173"/>
      <c r="J57" s="173"/>
    </row>
    <row r="58" spans="4:10" x14ac:dyDescent="0.25">
      <c r="D58" s="173"/>
      <c r="E58" s="173"/>
      <c r="F58" s="173"/>
      <c r="G58" s="173"/>
      <c r="H58" s="173"/>
      <c r="I58" s="173"/>
      <c r="J58" s="173"/>
    </row>
    <row r="59" spans="4:10" x14ac:dyDescent="0.25">
      <c r="D59" s="173"/>
      <c r="E59" s="173"/>
      <c r="F59" s="173"/>
      <c r="G59" s="173"/>
      <c r="H59" s="173"/>
      <c r="I59" s="173"/>
      <c r="J59" s="173"/>
    </row>
    <row r="60" spans="4:10" x14ac:dyDescent="0.25">
      <c r="D60" s="173"/>
      <c r="E60" s="173"/>
      <c r="F60" s="173"/>
      <c r="G60" s="173"/>
      <c r="H60" s="173"/>
      <c r="I60" s="173"/>
      <c r="J60" s="173"/>
    </row>
    <row r="61" spans="4:10" x14ac:dyDescent="0.25">
      <c r="D61" s="173"/>
      <c r="E61" s="173"/>
      <c r="F61" s="173"/>
      <c r="G61" s="173"/>
      <c r="H61" s="173"/>
      <c r="I61" s="173"/>
      <c r="J61" s="173"/>
    </row>
    <row r="62" spans="4:10" x14ac:dyDescent="0.25">
      <c r="D62" s="173"/>
      <c r="E62" s="173"/>
      <c r="F62" s="173"/>
      <c r="G62" s="173"/>
      <c r="H62" s="173"/>
      <c r="I62" s="173"/>
      <c r="J62" s="173"/>
    </row>
    <row r="63" spans="4:10" x14ac:dyDescent="0.25">
      <c r="D63" s="173"/>
      <c r="E63" s="173"/>
      <c r="F63" s="173"/>
      <c r="G63" s="173"/>
      <c r="H63" s="173"/>
      <c r="I63" s="173"/>
      <c r="J63" s="173"/>
    </row>
    <row r="64" spans="4:10" x14ac:dyDescent="0.25">
      <c r="D64" s="173"/>
      <c r="E64" s="173"/>
      <c r="F64" s="173"/>
      <c r="G64" s="173"/>
      <c r="H64" s="173"/>
      <c r="I64" s="173"/>
      <c r="J64" s="173"/>
    </row>
    <row r="65" spans="4:10" x14ac:dyDescent="0.25">
      <c r="D65" s="173"/>
      <c r="E65" s="173"/>
      <c r="F65" s="173"/>
      <c r="G65" s="173"/>
      <c r="H65" s="173"/>
      <c r="I65" s="173"/>
      <c r="J65" s="173"/>
    </row>
    <row r="66" spans="4:10" x14ac:dyDescent="0.25">
      <c r="D66" s="173"/>
      <c r="E66" s="173"/>
      <c r="F66" s="173"/>
      <c r="G66" s="173"/>
      <c r="H66" s="173"/>
      <c r="I66" s="173"/>
      <c r="J66" s="173"/>
    </row>
    <row r="67" spans="4:10" x14ac:dyDescent="0.25">
      <c r="D67" s="173"/>
      <c r="E67" s="173"/>
      <c r="F67" s="173"/>
      <c r="G67" s="173"/>
      <c r="H67" s="173"/>
      <c r="I67" s="173"/>
      <c r="J67" s="173"/>
    </row>
    <row r="68" spans="4:10" x14ac:dyDescent="0.25">
      <c r="D68" s="173"/>
      <c r="E68" s="173"/>
      <c r="F68" s="173"/>
      <c r="G68" s="173"/>
      <c r="H68" s="173"/>
      <c r="I68" s="173"/>
      <c r="J68" s="173"/>
    </row>
    <row r="69" spans="4:10" x14ac:dyDescent="0.25">
      <c r="D69" s="173"/>
      <c r="E69" s="173"/>
      <c r="F69" s="173"/>
      <c r="G69" s="173"/>
      <c r="H69" s="173"/>
      <c r="I69" s="173"/>
      <c r="J69" s="173"/>
    </row>
    <row r="70" spans="4:10" x14ac:dyDescent="0.25">
      <c r="D70" s="173"/>
      <c r="E70" s="173"/>
      <c r="F70" s="173"/>
      <c r="G70" s="173"/>
      <c r="H70" s="173"/>
      <c r="I70" s="173"/>
      <c r="J70" s="173"/>
    </row>
    <row r="71" spans="4:10" x14ac:dyDescent="0.25">
      <c r="D71" s="173"/>
      <c r="E71" s="173"/>
      <c r="F71" s="173"/>
      <c r="G71" s="173"/>
      <c r="H71" s="173"/>
      <c r="I71" s="173"/>
      <c r="J71" s="173"/>
    </row>
    <row r="72" spans="4:10" x14ac:dyDescent="0.25">
      <c r="D72" s="173"/>
      <c r="E72" s="173"/>
      <c r="F72" s="173"/>
      <c r="G72" s="173"/>
      <c r="H72" s="173"/>
      <c r="I72" s="173"/>
      <c r="J72" s="173"/>
    </row>
    <row r="73" spans="4:10" x14ac:dyDescent="0.25">
      <c r="D73" s="173"/>
      <c r="E73" s="173"/>
      <c r="F73" s="173"/>
      <c r="G73" s="173"/>
      <c r="H73" s="173"/>
      <c r="I73" s="173"/>
      <c r="J73" s="173"/>
    </row>
    <row r="74" spans="4:10" x14ac:dyDescent="0.25">
      <c r="D74" s="173"/>
      <c r="E74" s="173"/>
      <c r="F74" s="173"/>
      <c r="G74" s="173"/>
      <c r="H74" s="173"/>
      <c r="I74" s="173"/>
      <c r="J74" s="173"/>
    </row>
    <row r="75" spans="4:10" x14ac:dyDescent="0.25">
      <c r="D75" s="173"/>
      <c r="E75" s="173"/>
      <c r="F75" s="173"/>
      <c r="G75" s="173"/>
      <c r="H75" s="173"/>
      <c r="I75" s="173"/>
      <c r="J75" s="173"/>
    </row>
    <row r="76" spans="4:10" x14ac:dyDescent="0.25">
      <c r="D76" s="173"/>
      <c r="E76" s="173"/>
      <c r="F76" s="173"/>
      <c r="G76" s="173"/>
      <c r="H76" s="173"/>
      <c r="I76" s="173"/>
      <c r="J76" s="173"/>
    </row>
    <row r="77" spans="4:10" x14ac:dyDescent="0.25">
      <c r="D77" s="173"/>
      <c r="E77" s="173"/>
      <c r="F77" s="173"/>
      <c r="G77" s="173"/>
      <c r="H77" s="173"/>
      <c r="I77" s="173"/>
      <c r="J77" s="173"/>
    </row>
    <row r="78" spans="4:10" x14ac:dyDescent="0.25">
      <c r="D78" s="173"/>
      <c r="E78" s="173"/>
      <c r="F78" s="173"/>
      <c r="G78" s="173"/>
      <c r="H78" s="173"/>
      <c r="I78" s="173"/>
      <c r="J78" s="173"/>
    </row>
    <row r="79" spans="4:10" x14ac:dyDescent="0.25">
      <c r="D79" s="173"/>
      <c r="E79" s="173"/>
      <c r="F79" s="173"/>
      <c r="G79" s="173"/>
      <c r="H79" s="173"/>
      <c r="I79" s="173"/>
      <c r="J79" s="173"/>
    </row>
    <row r="80" spans="4:10" x14ac:dyDescent="0.25">
      <c r="D80" s="173"/>
      <c r="E80" s="173"/>
      <c r="F80" s="173"/>
      <c r="G80" s="173"/>
      <c r="H80" s="173"/>
      <c r="I80" s="173"/>
      <c r="J80" s="173"/>
    </row>
    <row r="81" spans="4:10" x14ac:dyDescent="0.25">
      <c r="D81" s="173"/>
      <c r="E81" s="173"/>
      <c r="F81" s="173"/>
      <c r="G81" s="173"/>
      <c r="H81" s="173"/>
      <c r="I81" s="173"/>
      <c r="J81" s="173"/>
    </row>
    <row r="82" spans="4:10" x14ac:dyDescent="0.25">
      <c r="D82" s="173"/>
      <c r="E82" s="173"/>
      <c r="F82" s="173"/>
      <c r="G82" s="173"/>
      <c r="H82" s="173"/>
      <c r="I82" s="173"/>
      <c r="J82" s="173"/>
    </row>
    <row r="83" spans="4:10" x14ac:dyDescent="0.25">
      <c r="D83" s="173"/>
      <c r="E83" s="173"/>
      <c r="F83" s="173"/>
      <c r="G83" s="173"/>
      <c r="H83" s="173"/>
      <c r="I83" s="173"/>
      <c r="J83" s="173"/>
    </row>
    <row r="84" spans="4:10" x14ac:dyDescent="0.25">
      <c r="D84" s="173"/>
      <c r="E84" s="173"/>
      <c r="F84" s="173"/>
      <c r="G84" s="173"/>
      <c r="H84" s="173"/>
      <c r="I84" s="173"/>
      <c r="J84" s="173"/>
    </row>
    <row r="85" spans="4:10" x14ac:dyDescent="0.25">
      <c r="D85" s="173"/>
      <c r="E85" s="173"/>
      <c r="F85" s="173"/>
      <c r="G85" s="173"/>
      <c r="H85" s="173"/>
      <c r="I85" s="173"/>
      <c r="J85" s="173"/>
    </row>
    <row r="86" spans="4:10" x14ac:dyDescent="0.25">
      <c r="D86" s="173"/>
      <c r="E86" s="173"/>
      <c r="F86" s="173"/>
      <c r="G86" s="173"/>
      <c r="H86" s="173"/>
      <c r="I86" s="173"/>
      <c r="J86" s="173"/>
    </row>
    <row r="87" spans="4:10" x14ac:dyDescent="0.25">
      <c r="D87" s="173"/>
      <c r="E87" s="173"/>
      <c r="F87" s="173"/>
      <c r="G87" s="173"/>
      <c r="H87" s="173"/>
      <c r="I87" s="173"/>
      <c r="J87" s="173"/>
    </row>
    <row r="88" spans="4:10" x14ac:dyDescent="0.25">
      <c r="D88" s="173"/>
      <c r="E88" s="173"/>
      <c r="F88" s="173"/>
      <c r="G88" s="173"/>
      <c r="H88" s="173"/>
      <c r="I88" s="173"/>
      <c r="J88" s="173"/>
    </row>
    <row r="89" spans="4:10" x14ac:dyDescent="0.25">
      <c r="D89" s="173"/>
      <c r="E89" s="173"/>
      <c r="F89" s="173"/>
      <c r="G89" s="173"/>
      <c r="H89" s="173"/>
      <c r="I89" s="173"/>
      <c r="J89" s="173"/>
    </row>
    <row r="90" spans="4:10" x14ac:dyDescent="0.25">
      <c r="D90" s="173"/>
      <c r="E90" s="173"/>
      <c r="F90" s="173"/>
      <c r="G90" s="173"/>
      <c r="H90" s="173"/>
      <c r="I90" s="173"/>
      <c r="J90" s="173"/>
    </row>
    <row r="91" spans="4:10" x14ac:dyDescent="0.25">
      <c r="D91" s="173"/>
      <c r="E91" s="173"/>
      <c r="F91" s="173"/>
      <c r="G91" s="173"/>
      <c r="H91" s="173"/>
      <c r="I91" s="173"/>
      <c r="J91" s="173"/>
    </row>
    <row r="92" spans="4:10" x14ac:dyDescent="0.25">
      <c r="D92" s="173"/>
      <c r="E92" s="173"/>
      <c r="F92" s="173"/>
      <c r="G92" s="173"/>
      <c r="H92" s="173"/>
      <c r="I92" s="173"/>
      <c r="J92" s="173"/>
    </row>
    <row r="93" spans="4:10" x14ac:dyDescent="0.25">
      <c r="D93" s="173"/>
      <c r="E93" s="173"/>
      <c r="F93" s="173"/>
      <c r="G93" s="173"/>
      <c r="H93" s="173"/>
      <c r="I93" s="173"/>
      <c r="J93" s="173"/>
    </row>
    <row r="94" spans="4:10" x14ac:dyDescent="0.25">
      <c r="D94" s="173"/>
      <c r="E94" s="173"/>
      <c r="F94" s="173"/>
      <c r="G94" s="173"/>
      <c r="H94" s="173"/>
      <c r="I94" s="173"/>
      <c r="J94" s="173"/>
    </row>
    <row r="95" spans="4:10" x14ac:dyDescent="0.25">
      <c r="D95" s="173"/>
      <c r="E95" s="173"/>
      <c r="F95" s="173"/>
      <c r="G95" s="173"/>
      <c r="H95" s="173"/>
      <c r="I95" s="173"/>
      <c r="J95" s="173"/>
    </row>
    <row r="96" spans="4:10" x14ac:dyDescent="0.25">
      <c r="D96" s="173"/>
      <c r="E96" s="173"/>
      <c r="F96" s="173"/>
      <c r="G96" s="173"/>
      <c r="H96" s="173"/>
      <c r="I96" s="173"/>
      <c r="J96" s="173"/>
    </row>
    <row r="97" spans="4:10" x14ac:dyDescent="0.25">
      <c r="D97" s="173"/>
      <c r="E97" s="173"/>
      <c r="F97" s="173"/>
      <c r="G97" s="173"/>
      <c r="H97" s="173"/>
      <c r="I97" s="173"/>
      <c r="J97" s="173"/>
    </row>
    <row r="98" spans="4:10" x14ac:dyDescent="0.25">
      <c r="D98" s="173"/>
      <c r="E98" s="173"/>
      <c r="F98" s="173"/>
      <c r="G98" s="173"/>
      <c r="H98" s="173"/>
      <c r="I98" s="173"/>
      <c r="J98" s="173"/>
    </row>
    <row r="99" spans="4:10" x14ac:dyDescent="0.25">
      <c r="D99" s="173"/>
      <c r="E99" s="173"/>
      <c r="F99" s="173"/>
      <c r="G99" s="173"/>
      <c r="H99" s="173"/>
      <c r="I99" s="173"/>
      <c r="J99" s="173"/>
    </row>
    <row r="100" spans="4:10" x14ac:dyDescent="0.25">
      <c r="D100" s="173"/>
      <c r="E100" s="173"/>
      <c r="F100" s="173"/>
      <c r="G100" s="173"/>
      <c r="H100" s="173"/>
      <c r="I100" s="173"/>
      <c r="J100" s="173"/>
    </row>
    <row r="101" spans="4:10" x14ac:dyDescent="0.25">
      <c r="D101" s="173"/>
      <c r="E101" s="173"/>
      <c r="F101" s="173"/>
      <c r="G101" s="173"/>
      <c r="H101" s="173"/>
      <c r="I101" s="173"/>
      <c r="J101" s="173"/>
    </row>
    <row r="102" spans="4:10" x14ac:dyDescent="0.25">
      <c r="D102" s="173"/>
      <c r="E102" s="173"/>
      <c r="F102" s="173"/>
      <c r="G102" s="173"/>
      <c r="H102" s="173"/>
      <c r="I102" s="173"/>
      <c r="J102" s="173"/>
    </row>
    <row r="103" spans="4:10" x14ac:dyDescent="0.25">
      <c r="D103" s="173"/>
      <c r="E103" s="173"/>
      <c r="F103" s="173"/>
      <c r="G103" s="173"/>
      <c r="H103" s="173"/>
      <c r="I103" s="173"/>
      <c r="J103" s="173"/>
    </row>
    <row r="104" spans="4:10" x14ac:dyDescent="0.25">
      <c r="D104" s="173"/>
      <c r="E104" s="173"/>
      <c r="F104" s="173"/>
      <c r="G104" s="173"/>
      <c r="H104" s="173"/>
      <c r="I104" s="173"/>
      <c r="J104" s="173"/>
    </row>
    <row r="105" spans="4:10" x14ac:dyDescent="0.25">
      <c r="D105" s="173"/>
      <c r="E105" s="173"/>
      <c r="F105" s="173"/>
      <c r="G105" s="173"/>
      <c r="H105" s="173"/>
      <c r="I105" s="173"/>
      <c r="J105" s="173"/>
    </row>
  </sheetData>
  <mergeCells count="2">
    <mergeCell ref="D3:J3"/>
    <mergeCell ref="D4:J4"/>
  </mergeCells>
  <phoneticPr fontId="14" type="noConversion"/>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0">
    <pageSetUpPr autoPageBreaks="0" fitToPage="1"/>
  </sheetPr>
  <dimension ref="B1:Q45"/>
  <sheetViews>
    <sheetView zoomScale="80" zoomScaleNormal="80" workbookViewId="0">
      <selection activeCell="Q27" sqref="Q27"/>
    </sheetView>
  </sheetViews>
  <sheetFormatPr defaultColWidth="9.33203125" defaultRowHeight="13.2" x14ac:dyDescent="0.25"/>
  <cols>
    <col min="1" max="1" width="1.6640625" style="1" customWidth="1"/>
    <col min="2" max="2" width="11.5546875" style="1" customWidth="1"/>
    <col min="3" max="4" width="12.6640625" style="1" customWidth="1"/>
    <col min="5" max="6" width="13.6640625" style="1" customWidth="1"/>
    <col min="7" max="7" width="15" style="1" customWidth="1"/>
    <col min="8" max="8" width="13.6640625" style="1" customWidth="1"/>
    <col min="9" max="9" width="19.5546875" style="1" customWidth="1"/>
    <col min="10" max="10" width="4.6640625" style="1" customWidth="1"/>
    <col min="11" max="16384" width="9.33203125" style="1"/>
  </cols>
  <sheetData>
    <row r="1" spans="2:13" ht="1.95" customHeight="1" x14ac:dyDescent="0.25">
      <c r="B1" s="24"/>
      <c r="C1" s="24"/>
      <c r="D1" s="24"/>
      <c r="E1" s="24"/>
      <c r="F1" s="24"/>
      <c r="G1" s="24"/>
      <c r="H1" s="24"/>
      <c r="I1" s="24"/>
      <c r="J1" s="24"/>
      <c r="K1" s="24"/>
      <c r="L1" s="24"/>
      <c r="M1" s="24"/>
    </row>
    <row r="2" spans="2:13" ht="6" customHeight="1" x14ac:dyDescent="0.25">
      <c r="B2" s="24"/>
      <c r="C2" s="24"/>
      <c r="D2" s="24"/>
      <c r="E2" s="24"/>
      <c r="F2" s="24"/>
      <c r="G2" s="24"/>
      <c r="H2" s="24"/>
      <c r="I2" s="24"/>
      <c r="J2" s="24"/>
      <c r="K2" s="24"/>
      <c r="L2" s="24"/>
      <c r="M2" s="24"/>
    </row>
    <row r="3" spans="2:13" ht="82.95" customHeight="1" x14ac:dyDescent="0.25">
      <c r="B3" s="27"/>
      <c r="C3" s="28"/>
      <c r="D3" s="28"/>
      <c r="E3" s="28"/>
      <c r="F3" s="28"/>
      <c r="G3" s="29"/>
      <c r="H3" s="29"/>
      <c r="I3" s="30" t="s">
        <v>5</v>
      </c>
      <c r="J3" s="24"/>
      <c r="K3" s="24"/>
      <c r="L3" s="24"/>
      <c r="M3" s="24"/>
    </row>
    <row r="4" spans="2:13" ht="12" customHeight="1" x14ac:dyDescent="0.25">
      <c r="B4" s="2"/>
      <c r="C4" s="3"/>
      <c r="D4" s="3"/>
      <c r="E4" s="3"/>
      <c r="F4" s="3"/>
      <c r="G4" s="3"/>
      <c r="H4" s="3"/>
      <c r="I4" s="3"/>
      <c r="J4" s="24"/>
      <c r="K4" s="24"/>
      <c r="L4" s="24"/>
      <c r="M4" s="24"/>
    </row>
    <row r="5" spans="2:13" ht="24" customHeight="1" x14ac:dyDescent="0.35">
      <c r="B5" s="31" t="s">
        <v>6</v>
      </c>
      <c r="C5" s="32"/>
      <c r="D5" s="32"/>
      <c r="E5" s="3"/>
      <c r="F5" s="3"/>
      <c r="G5" s="4"/>
      <c r="H5" s="4"/>
      <c r="I5" s="3"/>
      <c r="J5" s="24"/>
      <c r="K5" s="24"/>
      <c r="L5" s="24"/>
      <c r="M5" s="24"/>
    </row>
    <row r="6" spans="2:13" ht="18.600000000000001" customHeight="1" x14ac:dyDescent="0.25">
      <c r="B6" s="33" t="s">
        <v>7</v>
      </c>
      <c r="C6" s="3"/>
      <c r="D6" s="3"/>
      <c r="E6" s="3"/>
      <c r="F6" s="3"/>
      <c r="G6" s="5" t="s">
        <v>8</v>
      </c>
      <c r="H6" s="238" t="s">
        <v>116</v>
      </c>
      <c r="I6" s="239"/>
      <c r="J6" s="24"/>
      <c r="K6" s="24"/>
      <c r="L6" s="24"/>
      <c r="M6" s="24"/>
    </row>
    <row r="7" spans="2:13" ht="14.4" customHeight="1" x14ac:dyDescent="0.25">
      <c r="B7" s="2" t="s">
        <v>10</v>
      </c>
      <c r="C7" s="3"/>
      <c r="D7" s="3"/>
      <c r="E7" s="3"/>
      <c r="F7" s="3"/>
      <c r="G7" s="5" t="s">
        <v>11</v>
      </c>
      <c r="H7" s="240">
        <v>44220</v>
      </c>
      <c r="I7" s="241"/>
      <c r="J7" s="24"/>
      <c r="K7" s="24"/>
      <c r="L7" s="24"/>
      <c r="M7" s="24"/>
    </row>
    <row r="8" spans="2:13" ht="14.4" customHeight="1" x14ac:dyDescent="0.25">
      <c r="B8" s="2" t="s">
        <v>12</v>
      </c>
      <c r="C8" s="3"/>
      <c r="D8" s="3"/>
      <c r="E8" s="3"/>
      <c r="F8" s="3"/>
      <c r="G8" s="5"/>
      <c r="H8" s="6"/>
      <c r="I8" s="47"/>
      <c r="J8" s="24"/>
      <c r="K8" s="24"/>
      <c r="L8" s="24"/>
      <c r="M8" s="24"/>
    </row>
    <row r="9" spans="2:13" ht="14.4" customHeight="1" x14ac:dyDescent="0.25">
      <c r="B9" s="2" t="s">
        <v>13</v>
      </c>
      <c r="C9" s="3"/>
      <c r="D9" s="3"/>
      <c r="E9" s="3"/>
      <c r="F9" s="3"/>
      <c r="G9" s="5" t="s">
        <v>14</v>
      </c>
      <c r="H9" s="242" t="s">
        <v>117</v>
      </c>
      <c r="I9" s="243"/>
      <c r="J9" s="24"/>
      <c r="K9" s="24"/>
      <c r="L9" s="24"/>
      <c r="M9" s="24"/>
    </row>
    <row r="10" spans="2:13" ht="18.600000000000001" customHeight="1" x14ac:dyDescent="0.25">
      <c r="B10" s="19" t="s">
        <v>16</v>
      </c>
      <c r="C10" s="3"/>
      <c r="D10" s="3"/>
      <c r="E10" s="3"/>
      <c r="F10" s="3"/>
      <c r="G10" s="5" t="s">
        <v>17</v>
      </c>
      <c r="H10" s="244">
        <v>44250</v>
      </c>
      <c r="I10" s="239"/>
      <c r="J10" s="24"/>
      <c r="K10" s="24"/>
      <c r="L10" s="24"/>
      <c r="M10" s="24"/>
    </row>
    <row r="11" spans="2:13" ht="14.1" customHeight="1" x14ac:dyDescent="0.25">
      <c r="B11" s="5"/>
      <c r="C11" s="24"/>
      <c r="D11" s="3"/>
      <c r="E11" s="3"/>
      <c r="F11" s="3"/>
      <c r="G11" s="3"/>
      <c r="H11" s="5"/>
      <c r="I11" s="3"/>
      <c r="J11" s="24"/>
      <c r="K11" s="24"/>
      <c r="L11" s="24"/>
      <c r="M11" s="23"/>
    </row>
    <row r="12" spans="2:13" ht="14.1" customHeight="1" x14ac:dyDescent="0.25">
      <c r="B12" s="4" t="s">
        <v>18</v>
      </c>
      <c r="C12" s="3"/>
      <c r="D12" s="3"/>
      <c r="E12" s="3"/>
      <c r="F12" s="3"/>
      <c r="G12" s="5"/>
      <c r="H12" s="3"/>
      <c r="I12" s="3"/>
      <c r="J12" s="24"/>
      <c r="K12" s="24"/>
      <c r="L12" s="24"/>
      <c r="M12" s="24"/>
    </row>
    <row r="13" spans="2:13" ht="14.1" customHeight="1" x14ac:dyDescent="0.25">
      <c r="B13" s="36" t="s">
        <v>19</v>
      </c>
      <c r="C13" s="3"/>
      <c r="D13" s="236" t="s">
        <v>118</v>
      </c>
      <c r="E13" s="236"/>
      <c r="F13" s="236"/>
      <c r="G13" s="47"/>
      <c r="H13" s="3"/>
      <c r="I13" s="3"/>
      <c r="J13" s="24"/>
      <c r="K13" s="24"/>
      <c r="L13" s="24"/>
      <c r="M13" s="24"/>
    </row>
    <row r="14" spans="2:13" ht="14.1" customHeight="1" x14ac:dyDescent="0.25">
      <c r="B14" s="36" t="s">
        <v>21</v>
      </c>
      <c r="C14" s="3"/>
      <c r="D14" s="236" t="s">
        <v>119</v>
      </c>
      <c r="E14" s="236"/>
      <c r="F14" s="236"/>
      <c r="G14" s="47"/>
      <c r="H14" s="3"/>
      <c r="I14" s="3"/>
      <c r="J14" s="24"/>
      <c r="K14" s="24"/>
      <c r="L14" s="24"/>
      <c r="M14" s="24"/>
    </row>
    <row r="15" spans="2:13" ht="14.1" customHeight="1" x14ac:dyDescent="0.25">
      <c r="B15" s="36" t="s">
        <v>23</v>
      </c>
      <c r="C15" s="24"/>
      <c r="D15" s="236" t="s">
        <v>120</v>
      </c>
      <c r="E15" s="236"/>
      <c r="F15" s="236"/>
      <c r="G15" s="47"/>
      <c r="H15" s="3"/>
      <c r="I15" s="3"/>
      <c r="J15" s="24"/>
      <c r="K15" s="24"/>
      <c r="L15" s="24"/>
      <c r="M15" s="24"/>
    </row>
    <row r="16" spans="2:13" ht="14.1" customHeight="1" x14ac:dyDescent="0.25">
      <c r="B16" s="36" t="s">
        <v>25</v>
      </c>
      <c r="C16" s="3"/>
      <c r="D16" s="73" t="s">
        <v>121</v>
      </c>
      <c r="E16" s="73"/>
      <c r="F16" s="73"/>
      <c r="G16" s="47"/>
      <c r="H16" s="5"/>
      <c r="I16" s="3"/>
      <c r="J16" s="24"/>
      <c r="K16" s="24"/>
      <c r="L16" s="24"/>
      <c r="M16" s="24"/>
    </row>
    <row r="17" spans="2:17" ht="14.1" customHeight="1" thickBot="1" x14ac:dyDescent="0.3">
      <c r="B17" s="3"/>
      <c r="C17" s="3"/>
      <c r="D17" s="3"/>
      <c r="E17" s="3"/>
      <c r="F17" s="3"/>
      <c r="G17" s="3"/>
      <c r="H17" s="3"/>
      <c r="I17" s="3"/>
      <c r="J17" s="24"/>
      <c r="K17" s="24"/>
      <c r="L17" s="24"/>
      <c r="M17" s="23"/>
      <c r="N17" s="24"/>
      <c r="O17" s="24"/>
      <c r="P17" s="24"/>
      <c r="Q17" s="24"/>
    </row>
    <row r="18" spans="2:17" ht="18" customHeight="1" thickBot="1" x14ac:dyDescent="0.3">
      <c r="B18" s="237" t="s">
        <v>27</v>
      </c>
      <c r="C18" s="206"/>
      <c r="D18" s="207"/>
      <c r="E18" s="40" t="s">
        <v>28</v>
      </c>
      <c r="F18" s="41" t="s">
        <v>29</v>
      </c>
      <c r="G18" s="41" t="s">
        <v>30</v>
      </c>
      <c r="H18" s="41" t="s">
        <v>31</v>
      </c>
      <c r="I18" s="42" t="s">
        <v>32</v>
      </c>
      <c r="J18" s="24"/>
      <c r="K18" s="24"/>
      <c r="L18" s="24"/>
      <c r="M18" s="23"/>
      <c r="N18" s="24"/>
      <c r="O18" s="24"/>
      <c r="P18" s="25"/>
      <c r="Q18" s="24"/>
    </row>
    <row r="19" spans="2:17" ht="20.100000000000001" customHeight="1" x14ac:dyDescent="0.25">
      <c r="B19" s="245" t="s">
        <v>122</v>
      </c>
      <c r="C19" s="246"/>
      <c r="D19" s="247"/>
      <c r="E19" s="74">
        <v>3</v>
      </c>
      <c r="F19" s="75">
        <v>50</v>
      </c>
      <c r="G19" s="78">
        <v>2.5000000000000001E-2</v>
      </c>
      <c r="H19" s="77">
        <v>0.1</v>
      </c>
      <c r="I19" s="76">
        <f>(E19*F19)-((E19*F19)*G19)</f>
        <v>146.25</v>
      </c>
      <c r="J19" s="24"/>
      <c r="K19" s="24"/>
      <c r="L19" s="23"/>
      <c r="M19" s="22"/>
      <c r="N19" s="23"/>
      <c r="O19" s="24"/>
      <c r="P19" s="24"/>
      <c r="Q19" s="24"/>
    </row>
    <row r="20" spans="2:17" ht="20.100000000000001" customHeight="1" x14ac:dyDescent="0.25">
      <c r="B20" s="248"/>
      <c r="C20" s="203"/>
      <c r="D20" s="204"/>
      <c r="E20" s="8"/>
      <c r="F20" s="49"/>
      <c r="G20" s="10"/>
      <c r="H20" s="9"/>
      <c r="I20" s="50"/>
      <c r="J20" s="24"/>
      <c r="K20" s="24"/>
      <c r="L20" s="23"/>
      <c r="M20" s="23"/>
      <c r="N20" s="23"/>
      <c r="O20" s="24"/>
      <c r="P20" s="24"/>
      <c r="Q20" s="24"/>
    </row>
    <row r="21" spans="2:17" ht="20.100000000000001" customHeight="1" x14ac:dyDescent="0.25">
      <c r="B21" s="248"/>
      <c r="C21" s="203"/>
      <c r="D21" s="204"/>
      <c r="E21" s="8"/>
      <c r="F21" s="51"/>
      <c r="G21" s="9"/>
      <c r="H21" s="10"/>
      <c r="I21" s="48"/>
      <c r="J21" s="24"/>
      <c r="K21" s="24"/>
      <c r="L21" s="24"/>
      <c r="M21" s="23"/>
      <c r="N21" s="24"/>
      <c r="O21" s="24"/>
      <c r="P21" s="25"/>
      <c r="Q21" s="24"/>
    </row>
    <row r="22" spans="2:17" ht="20.100000000000001" customHeight="1" x14ac:dyDescent="0.25">
      <c r="B22" s="248"/>
      <c r="C22" s="203"/>
      <c r="D22" s="204"/>
      <c r="E22" s="8"/>
      <c r="F22" s="52"/>
      <c r="G22" s="34"/>
      <c r="H22" s="39"/>
      <c r="I22" s="48"/>
      <c r="J22" s="24"/>
      <c r="K22" s="23"/>
      <c r="L22" s="23"/>
      <c r="M22" s="23"/>
      <c r="N22" s="25"/>
      <c r="O22" s="24"/>
      <c r="P22" s="25"/>
      <c r="Q22" s="24"/>
    </row>
    <row r="23" spans="2:17" ht="20.100000000000001" customHeight="1" x14ac:dyDescent="0.25">
      <c r="B23" s="248"/>
      <c r="C23" s="203"/>
      <c r="D23" s="204"/>
      <c r="E23" s="8"/>
      <c r="F23" s="49"/>
      <c r="G23" s="8"/>
      <c r="H23" s="39"/>
      <c r="I23" s="50"/>
      <c r="J23" s="24"/>
      <c r="K23" s="23"/>
      <c r="L23" s="23"/>
      <c r="M23" s="24"/>
      <c r="N23" s="24"/>
      <c r="O23" s="24"/>
      <c r="P23" s="25"/>
      <c r="Q23" s="24"/>
    </row>
    <row r="24" spans="2:17" ht="20.100000000000001" customHeight="1" x14ac:dyDescent="0.25">
      <c r="B24" s="248"/>
      <c r="C24" s="203"/>
      <c r="D24" s="204"/>
      <c r="E24" s="8"/>
      <c r="F24" s="53"/>
      <c r="G24" s="8"/>
      <c r="H24" s="39"/>
      <c r="I24" s="54" t="str">
        <f>IF(G24,G24*B24,"")</f>
        <v/>
      </c>
      <c r="J24" s="24"/>
      <c r="K24" s="24"/>
      <c r="L24" s="23"/>
      <c r="M24" s="24"/>
      <c r="N24" s="24"/>
      <c r="O24" s="24"/>
      <c r="P24" s="25"/>
      <c r="Q24" s="24"/>
    </row>
    <row r="25" spans="2:17" ht="20.100000000000001" customHeight="1" x14ac:dyDescent="0.25">
      <c r="B25" s="248"/>
      <c r="C25" s="203"/>
      <c r="D25" s="204"/>
      <c r="E25" s="8"/>
      <c r="F25" s="49"/>
      <c r="G25" s="35"/>
      <c r="H25" s="39"/>
      <c r="I25" s="48"/>
      <c r="J25" s="24"/>
      <c r="K25" s="24"/>
      <c r="L25" s="24"/>
      <c r="M25" s="23"/>
      <c r="N25" s="24"/>
      <c r="O25" s="24"/>
      <c r="P25" s="24"/>
      <c r="Q25" s="24"/>
    </row>
    <row r="26" spans="2:17" ht="20.100000000000001" customHeight="1" x14ac:dyDescent="0.25">
      <c r="B26" s="248"/>
      <c r="C26" s="203"/>
      <c r="D26" s="204"/>
      <c r="E26" s="8"/>
      <c r="F26" s="49"/>
      <c r="G26" s="10"/>
      <c r="H26" s="10"/>
      <c r="I26" s="50"/>
      <c r="J26" s="24"/>
      <c r="K26" s="24"/>
      <c r="L26" s="24"/>
      <c r="M26" s="23"/>
      <c r="N26" s="24"/>
      <c r="O26" s="24"/>
      <c r="P26" s="24"/>
      <c r="Q26" s="24"/>
    </row>
    <row r="27" spans="2:17" ht="20.100000000000001" customHeight="1" x14ac:dyDescent="0.25">
      <c r="B27" s="248"/>
      <c r="C27" s="203"/>
      <c r="D27" s="204"/>
      <c r="E27" s="8"/>
      <c r="F27" s="49"/>
      <c r="G27" s="10"/>
      <c r="H27" s="10"/>
      <c r="I27" s="50"/>
      <c r="J27" s="24"/>
      <c r="K27" s="24"/>
      <c r="L27" s="24"/>
      <c r="M27" s="24"/>
      <c r="N27" s="24"/>
      <c r="O27" s="24"/>
      <c r="P27" s="24"/>
      <c r="Q27" s="24"/>
    </row>
    <row r="28" spans="2:17" ht="20.100000000000001" customHeight="1" x14ac:dyDescent="0.25">
      <c r="B28" s="248"/>
      <c r="C28" s="203"/>
      <c r="D28" s="204"/>
      <c r="E28" s="8"/>
      <c r="F28" s="49"/>
      <c r="G28" s="10"/>
      <c r="H28" s="10"/>
      <c r="I28" s="50" t="str">
        <f>IF(G28,G28*B28,"")</f>
        <v/>
      </c>
      <c r="J28" s="24"/>
      <c r="K28" s="24"/>
      <c r="L28" s="24"/>
      <c r="M28" s="24"/>
      <c r="N28" s="24"/>
      <c r="O28" s="24"/>
      <c r="P28" s="24"/>
      <c r="Q28" s="24"/>
    </row>
    <row r="29" spans="2:17" ht="20.100000000000001" customHeight="1" x14ac:dyDescent="0.25">
      <c r="B29" s="37"/>
      <c r="C29" s="2"/>
      <c r="D29" s="7"/>
      <c r="E29" s="8"/>
      <c r="F29" s="49"/>
      <c r="G29" s="10"/>
      <c r="H29" s="10"/>
      <c r="I29" s="50" t="str">
        <f>IF(G29,G29*B29,"")</f>
        <v/>
      </c>
      <c r="J29" s="24"/>
      <c r="K29" s="24"/>
      <c r="L29" s="24"/>
      <c r="M29" s="24"/>
      <c r="N29" s="24"/>
      <c r="O29" s="24"/>
      <c r="P29" s="24"/>
      <c r="Q29" s="24"/>
    </row>
    <row r="30" spans="2:17" ht="20.100000000000001" customHeight="1" x14ac:dyDescent="0.25">
      <c r="B30" s="38"/>
      <c r="C30" s="43"/>
      <c r="D30" s="55"/>
      <c r="E30" s="11"/>
      <c r="F30" s="56"/>
      <c r="G30" s="13"/>
      <c r="H30" s="26"/>
      <c r="I30" s="57" t="str">
        <f>IF(G30,G30*B30,"")</f>
        <v/>
      </c>
      <c r="J30" s="24"/>
      <c r="K30" s="24"/>
      <c r="L30" s="24"/>
      <c r="M30" s="24"/>
      <c r="N30" s="24"/>
      <c r="O30" s="24"/>
      <c r="P30" s="24"/>
      <c r="Q30" s="24"/>
    </row>
    <row r="31" spans="2:17" ht="20.100000000000001" customHeight="1" x14ac:dyDescent="0.25">
      <c r="B31" s="14"/>
      <c r="C31" s="3"/>
      <c r="D31" s="15"/>
      <c r="E31" s="15"/>
      <c r="F31" s="15"/>
      <c r="G31" s="224" t="s">
        <v>37</v>
      </c>
      <c r="H31" s="225"/>
      <c r="I31" s="83">
        <f>IF(SUM(I19:I30),SUM(I19:I30),"")</f>
        <v>146.25</v>
      </c>
      <c r="J31" s="24"/>
      <c r="K31" s="24"/>
      <c r="L31" s="24"/>
      <c r="M31" s="24"/>
      <c r="N31" s="24"/>
      <c r="O31" s="24"/>
      <c r="P31" s="24"/>
      <c r="Q31" s="24"/>
    </row>
    <row r="32" spans="2:17" ht="20.100000000000001" customHeight="1" x14ac:dyDescent="0.35">
      <c r="B32" s="16"/>
      <c r="C32" s="85" t="s">
        <v>48</v>
      </c>
      <c r="D32" s="85"/>
      <c r="E32" s="85"/>
      <c r="F32" s="3"/>
      <c r="G32" s="226" t="s">
        <v>38</v>
      </c>
      <c r="H32" s="227"/>
      <c r="I32" s="83">
        <v>30</v>
      </c>
      <c r="J32" s="24"/>
      <c r="K32" s="24"/>
      <c r="L32" s="24"/>
      <c r="M32" s="24"/>
      <c r="N32" s="24"/>
      <c r="O32" s="24"/>
      <c r="P32" s="24"/>
      <c r="Q32" s="24"/>
    </row>
    <row r="33" spans="2:13" ht="20.100000000000001" customHeight="1" x14ac:dyDescent="0.25">
      <c r="B33" s="16"/>
      <c r="C33" s="3"/>
      <c r="D33" s="3"/>
      <c r="E33" s="3"/>
      <c r="F33" s="3"/>
      <c r="G33" s="226" t="s">
        <v>39</v>
      </c>
      <c r="H33" s="227"/>
      <c r="I33" s="83">
        <f>(I31+I32)*0.1</f>
        <v>17.625</v>
      </c>
      <c r="J33" s="24"/>
      <c r="K33" s="24"/>
      <c r="L33" s="24"/>
      <c r="M33" s="217"/>
    </row>
    <row r="34" spans="2:13" ht="20.100000000000001" customHeight="1" x14ac:dyDescent="0.25">
      <c r="B34" s="17"/>
      <c r="C34" s="12"/>
      <c r="D34" s="12"/>
      <c r="E34" s="12"/>
      <c r="F34" s="18"/>
      <c r="G34" s="228" t="s">
        <v>40</v>
      </c>
      <c r="H34" s="229"/>
      <c r="I34" s="84">
        <f>I31+I32+I33</f>
        <v>193.875</v>
      </c>
      <c r="J34" s="24"/>
      <c r="K34" s="24"/>
      <c r="L34" s="24"/>
      <c r="M34" s="217"/>
    </row>
    <row r="35" spans="2:13" ht="14.1" customHeight="1" x14ac:dyDescent="0.25">
      <c r="B35" s="21"/>
      <c r="C35" s="21"/>
      <c r="D35" s="21"/>
      <c r="E35" s="21"/>
      <c r="F35" s="21"/>
      <c r="G35" s="21"/>
      <c r="H35" s="21"/>
      <c r="I35" s="21"/>
      <c r="J35" s="24"/>
      <c r="K35" s="24"/>
      <c r="L35" s="24"/>
      <c r="M35" s="24"/>
    </row>
    <row r="36" spans="2:13" ht="18.600000000000001" customHeight="1" x14ac:dyDescent="0.3">
      <c r="B36" s="46" t="s">
        <v>41</v>
      </c>
      <c r="C36" s="46"/>
      <c r="D36" s="44"/>
      <c r="E36" s="21"/>
      <c r="F36" s="21"/>
      <c r="G36" s="20" t="s">
        <v>42</v>
      </c>
      <c r="H36" s="19"/>
      <c r="I36" s="21"/>
      <c r="J36" s="24"/>
      <c r="K36" s="24"/>
      <c r="L36" s="24"/>
      <c r="M36" s="24"/>
    </row>
    <row r="37" spans="2:13" ht="12" customHeight="1" x14ac:dyDescent="0.25">
      <c r="B37" s="44" t="s">
        <v>43</v>
      </c>
      <c r="C37" s="44"/>
      <c r="D37" s="44"/>
      <c r="E37" s="21"/>
      <c r="F37" s="21"/>
      <c r="G37" s="21"/>
      <c r="H37" s="21"/>
      <c r="I37" s="21"/>
      <c r="J37" s="24"/>
      <c r="K37" s="24"/>
      <c r="L37" s="24"/>
      <c r="M37" s="24"/>
    </row>
    <row r="38" spans="2:13" ht="12" customHeight="1" x14ac:dyDescent="0.25">
      <c r="B38" s="45" t="s">
        <v>44</v>
      </c>
      <c r="C38" s="21"/>
      <c r="D38" s="21"/>
      <c r="E38" s="21"/>
      <c r="F38" s="21"/>
      <c r="G38" s="19" t="s">
        <v>45</v>
      </c>
      <c r="H38" s="3"/>
      <c r="I38" s="21"/>
      <c r="J38" s="24"/>
      <c r="K38" s="24"/>
      <c r="L38" s="24"/>
      <c r="M38" s="24"/>
    </row>
    <row r="39" spans="2:13" ht="12" customHeight="1" x14ac:dyDescent="0.25">
      <c r="B39" s="21"/>
      <c r="C39" s="21"/>
      <c r="D39" s="21"/>
      <c r="E39" s="21"/>
      <c r="F39" s="21"/>
      <c r="G39" s="3" t="s">
        <v>6</v>
      </c>
      <c r="H39" s="3"/>
      <c r="I39" s="21"/>
      <c r="J39" s="24"/>
      <c r="K39" s="24"/>
      <c r="L39" s="24"/>
      <c r="M39" s="24"/>
    </row>
    <row r="40" spans="2:13" ht="12" customHeight="1" x14ac:dyDescent="0.25">
      <c r="B40" s="21"/>
      <c r="C40" s="21"/>
      <c r="D40" s="21"/>
      <c r="E40" s="21"/>
      <c r="F40" s="21"/>
      <c r="G40" s="3" t="s">
        <v>46</v>
      </c>
      <c r="H40" s="3"/>
      <c r="I40" s="21"/>
      <c r="J40" s="24"/>
      <c r="K40" s="24"/>
      <c r="L40" s="24"/>
      <c r="M40" s="24"/>
    </row>
    <row r="41" spans="2:13" ht="13.95" customHeight="1" x14ac:dyDescent="0.25">
      <c r="B41" s="21"/>
      <c r="C41" s="21"/>
      <c r="D41" s="21"/>
      <c r="E41" s="21"/>
      <c r="F41" s="21"/>
      <c r="G41" s="3" t="s">
        <v>47</v>
      </c>
      <c r="H41" s="21"/>
      <c r="I41" s="21"/>
      <c r="J41" s="24"/>
      <c r="K41" s="24"/>
      <c r="L41" s="24"/>
      <c r="M41" s="24"/>
    </row>
    <row r="42" spans="2:13" x14ac:dyDescent="0.25">
      <c r="B42" s="21"/>
      <c r="C42" s="21"/>
      <c r="D42" s="21"/>
      <c r="E42" s="21"/>
      <c r="F42" s="21"/>
      <c r="G42" s="21"/>
      <c r="H42" s="21"/>
      <c r="I42" s="21"/>
      <c r="J42" s="24"/>
      <c r="K42" s="24"/>
      <c r="L42" s="24"/>
      <c r="M42" s="24"/>
    </row>
    <row r="43" spans="2:13" x14ac:dyDescent="0.25">
      <c r="B43" s="21"/>
      <c r="C43" s="21"/>
      <c r="D43" s="21"/>
      <c r="E43" s="21"/>
      <c r="F43" s="21"/>
      <c r="G43" s="21"/>
      <c r="H43" s="21"/>
      <c r="I43" s="21"/>
      <c r="J43" s="24"/>
      <c r="K43" s="24"/>
      <c r="L43" s="24"/>
      <c r="M43" s="24"/>
    </row>
    <row r="44" spans="2:13" ht="9.6" customHeight="1" x14ac:dyDescent="0.25">
      <c r="B44" s="219" t="s">
        <v>48</v>
      </c>
      <c r="C44" s="219"/>
      <c r="D44" s="219"/>
      <c r="E44" s="219"/>
      <c r="F44" s="219"/>
      <c r="G44" s="219"/>
      <c r="H44" s="219"/>
      <c r="I44" s="219"/>
      <c r="J44" s="24"/>
      <c r="K44" s="24"/>
      <c r="L44" s="24"/>
      <c r="M44" s="24"/>
    </row>
    <row r="45" spans="2:13" ht="22.95" customHeight="1" x14ac:dyDescent="0.25">
      <c r="B45" s="219"/>
      <c r="C45" s="219"/>
      <c r="D45" s="219"/>
      <c r="E45" s="219"/>
      <c r="F45" s="219"/>
      <c r="G45" s="219"/>
      <c r="H45" s="219"/>
      <c r="I45" s="219"/>
      <c r="J45" s="24"/>
      <c r="K45" s="24"/>
      <c r="L45" s="24"/>
      <c r="M45" s="24"/>
    </row>
  </sheetData>
  <mergeCells count="24">
    <mergeCell ref="M33:M34"/>
    <mergeCell ref="B44:I45"/>
    <mergeCell ref="B19:D19"/>
    <mergeCell ref="B20:D20"/>
    <mergeCell ref="B21:D21"/>
    <mergeCell ref="B22:D22"/>
    <mergeCell ref="B23:D23"/>
    <mergeCell ref="B24:D24"/>
    <mergeCell ref="B25:D25"/>
    <mergeCell ref="B26:D26"/>
    <mergeCell ref="B27:D27"/>
    <mergeCell ref="B28:D28"/>
    <mergeCell ref="G31:H31"/>
    <mergeCell ref="G32:H32"/>
    <mergeCell ref="G33:H33"/>
    <mergeCell ref="G34:H34"/>
    <mergeCell ref="D14:F14"/>
    <mergeCell ref="D15:F15"/>
    <mergeCell ref="B18:D18"/>
    <mergeCell ref="H6:I6"/>
    <mergeCell ref="H7:I7"/>
    <mergeCell ref="H9:I9"/>
    <mergeCell ref="H10:I10"/>
    <mergeCell ref="D13:F13"/>
  </mergeCells>
  <phoneticPr fontId="0" type="noConversion"/>
  <hyperlinks>
    <hyperlink ref="B37" r:id="rId1" display="gayelene@keyskillstraining.com" xr:uid="{00000000-0004-0000-0000-000001000000}"/>
  </hyperlinks>
  <printOptions horizontalCentered="1"/>
  <pageMargins left="0.25" right="0.25" top="0.75" bottom="0.75" header="0.3" footer="0.3"/>
  <pageSetup scale="91"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7E097B-5611-4A9A-905A-DC09291A2B9F}">
  <ds:schemaRefs>
    <ds:schemaRef ds:uri="http://schemas.microsoft.com/sharepoint/v3/contenttype/forms"/>
  </ds:schemaRefs>
</ds:datastoreItem>
</file>

<file path=customXml/itemProps2.xml><?xml version="1.0" encoding="utf-8"?>
<ds:datastoreItem xmlns:ds="http://schemas.openxmlformats.org/officeDocument/2006/customXml" ds:itemID="{5108D32C-AE01-467B-BF35-2E7480956737}">
  <ds:schemaRefs>
    <ds:schemaRef ds:uri="cff330f7-cf22-4164-ab59-4b915ccf0943"/>
    <ds:schemaRef ds:uri="http://schemas.microsoft.com/office/2006/metadata/properties"/>
    <ds:schemaRef ds:uri="http://purl.org/dc/elements/1.1/"/>
    <ds:schemaRef ds:uri="ce645488-6fd6-46e5-8e0c-bbe6f151e32e"/>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4E1E5A3-4677-47E8-9146-F67DD01CA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FNSACC321 Cover Page</vt:lpstr>
      <vt:lpstr>Sails Away AG </vt:lpstr>
      <vt:lpstr>Rorke Real Estate AG</vt:lpstr>
      <vt:lpstr>Coffee on Kent AG</vt:lpstr>
      <vt:lpstr>Active Skin AG</vt:lpstr>
      <vt:lpstr>Moobit AG</vt:lpstr>
      <vt:lpstr>Barratta Florist AG</vt:lpstr>
      <vt:lpstr>Sales Journal AG</vt:lpstr>
      <vt:lpstr>Basic Invoice Template</vt:lpstr>
      <vt:lpstr>'Basic Invoice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2014-05-13T12:15:41Z</dcterms:created>
  <dcterms:modified xsi:type="dcterms:W3CDTF">2023-03-16T00:00:40Z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TC018775219991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2022-12-02T02:14:31Z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5a38f8da-6d95-44ab-9e56-d8baf4e7293a</vt:lpwstr>
  </property>
  <property fmtid="{D5CDD505-2E9C-101B-9397-08002B2CF9AE}" pid="9" name="MSIP_Label_c96ed6d7-747c-41fd-b042-ff14484edc24_ContentBits">
    <vt:lpwstr>0</vt:lpwstr>
  </property>
  <property fmtid="{D5CDD505-2E9C-101B-9397-08002B2CF9AE}" pid="10" name="ContentTypeId">
    <vt:lpwstr>0x0101009B582854F196124490A1F658931F55CD</vt:lpwstr>
  </property>
  <property fmtid="{D5CDD505-2E9C-101B-9397-08002B2CF9AE}" pid="11" name="MediaServiceImageTags">
    <vt:lpwstr/>
  </property>
</Properties>
</file>