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LAB UPLOAD/FNSACC421 Prepare financial reports/"/>
    </mc:Choice>
  </mc:AlternateContent>
  <xr:revisionPtr revIDLastSave="113" documentId="8_{C22177B6-A945-492E-B617-9B887407EECC}" xr6:coauthVersionLast="47" xr6:coauthVersionMax="47" xr10:uidLastSave="{44692945-1F9A-4A0D-B056-1763E5F91F31}"/>
  <bookViews>
    <workbookView xWindow="-75" yWindow="-16320" windowWidth="29040" windowHeight="15840" tabRatio="944" xr2:uid="{C4AAD3BB-92FB-445E-8546-B7F50556CCE0}"/>
  </bookViews>
  <sheets>
    <sheet name="Cover Page" sheetId="3" r:id="rId1"/>
    <sheet name="Assessment Checklist" sheetId="2" r:id="rId2"/>
    <sheet name="Tab 1 - General Ledger" sheetId="1" r:id="rId3"/>
    <sheet name="Tab 2 - June Special Journals" sheetId="5" r:id="rId4"/>
    <sheet name="Tab 3 - General Journal" sheetId="6" r:id="rId5"/>
    <sheet name="Tab 4 - Trial Balance Adjusted" sheetId="7" r:id="rId6"/>
    <sheet name="Tab 5 - Profit &amp; Loss" sheetId="8" r:id="rId7"/>
    <sheet name="Tab 6 - Balance Sheet" sheetId="9" r:id="rId8"/>
  </sheets>
  <definedNames>
    <definedName name="_xlnm.Print_Area" localSheetId="4">'Tab 3 - General Journal'!$B$2:$G$75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s="1"/>
  <c r="D4" i="7" s="1"/>
  <c r="G19" i="1"/>
  <c r="G20" i="1"/>
  <c r="G21" i="1" s="1"/>
  <c r="G22" i="1" s="1"/>
  <c r="G23" i="1" s="1"/>
  <c r="G27" i="1"/>
  <c r="G28" i="1"/>
  <c r="G34" i="1"/>
  <c r="G35" i="1" s="1"/>
  <c r="G36" i="1" s="1"/>
  <c r="E8" i="7" s="1"/>
  <c r="C13" i="9" s="1"/>
  <c r="D13" i="9" s="1"/>
  <c r="G47" i="1"/>
  <c r="F59" i="1"/>
  <c r="G59" i="1" s="1"/>
  <c r="E11" i="7" s="1"/>
  <c r="C20" i="9" s="1"/>
  <c r="D20" i="9" s="1"/>
  <c r="G65" i="1"/>
  <c r="G72" i="1"/>
  <c r="E73" i="1"/>
  <c r="G77" i="1"/>
  <c r="D13" i="7" s="1"/>
  <c r="C22" i="9" s="1"/>
  <c r="F84" i="1"/>
  <c r="G84" i="1" s="1"/>
  <c r="E14" i="7" s="1"/>
  <c r="C23" i="9" s="1"/>
  <c r="G89" i="1"/>
  <c r="G90" i="1" s="1"/>
  <c r="G91" i="1" s="1"/>
  <c r="G97" i="1"/>
  <c r="G98" i="1" s="1"/>
  <c r="G99" i="1" s="1"/>
  <c r="G100" i="1" s="1"/>
  <c r="G101" i="1" s="1"/>
  <c r="G106" i="1"/>
  <c r="G107" i="1"/>
  <c r="G108" i="1" s="1"/>
  <c r="G112" i="1"/>
  <c r="G113" i="1" s="1"/>
  <c r="G124" i="1"/>
  <c r="G130" i="1"/>
  <c r="G137" i="1"/>
  <c r="G143" i="1"/>
  <c r="G144" i="1" s="1"/>
  <c r="G145" i="1" s="1"/>
  <c r="G155" i="1"/>
  <c r="G162" i="1"/>
  <c r="G174" i="1"/>
  <c r="G185" i="1"/>
  <c r="D30" i="7" s="1"/>
  <c r="D24" i="8" s="1"/>
  <c r="G193" i="1"/>
  <c r="E198" i="1"/>
  <c r="G198" i="1" s="1"/>
  <c r="E199" i="1"/>
  <c r="E200" i="1"/>
  <c r="G204" i="1"/>
  <c r="G211" i="1"/>
  <c r="G229" i="1"/>
  <c r="G240" i="1"/>
  <c r="F248" i="1"/>
  <c r="E8" i="5"/>
  <c r="F8" i="5"/>
  <c r="G8" i="5"/>
  <c r="H8" i="5"/>
  <c r="I8" i="5"/>
  <c r="J8" i="5"/>
  <c r="K8" i="5"/>
  <c r="L8" i="5"/>
  <c r="E20" i="5"/>
  <c r="F20" i="5"/>
  <c r="G20" i="5"/>
  <c r="H20" i="5"/>
  <c r="I20" i="5"/>
  <c r="J20" i="5"/>
  <c r="K20" i="5"/>
  <c r="M20" i="5"/>
  <c r="E29" i="5"/>
  <c r="E37" i="5"/>
  <c r="F35" i="6"/>
  <c r="G36" i="6" s="1"/>
  <c r="F41" i="6"/>
  <c r="E234" i="1" s="1"/>
  <c r="D38" i="7" s="1"/>
  <c r="D33" i="8" s="1"/>
  <c r="F46" i="6"/>
  <c r="D7" i="7"/>
  <c r="D14" i="9" s="1"/>
  <c r="E21" i="7"/>
  <c r="C42" i="9" s="1"/>
  <c r="D44" i="9" s="1"/>
  <c r="E12" i="8"/>
  <c r="D16" i="8"/>
  <c r="D11" i="9"/>
  <c r="D33" i="9"/>
  <c r="E34" i="9" s="1"/>
  <c r="F39" i="9" s="1"/>
  <c r="G199" i="1" l="1"/>
  <c r="G200" i="1" s="1"/>
  <c r="D32" i="7" s="1"/>
  <c r="D26" i="8" s="1"/>
  <c r="E34" i="8" s="1"/>
  <c r="G234" i="1"/>
  <c r="E16" i="9"/>
  <c r="D23" i="9"/>
  <c r="E24" i="9" s="1"/>
  <c r="F25" i="9" l="1"/>
  <c r="E40" i="7"/>
  <c r="D40" i="7" l="1"/>
  <c r="E18" i="8"/>
  <c r="E19" i="8" l="1"/>
  <c r="E35" i="8" s="1"/>
  <c r="D45" i="9" s="1"/>
  <c r="F46" i="9" s="1"/>
  <c r="F47" i="9" s="1"/>
  <c r="F244" i="1" l="1"/>
  <c r="E244" i="1"/>
  <c r="H244" i="1" l="1"/>
  <c r="G75" i="6"/>
  <c r="F75" i="6"/>
  <c r="N17" i="5"/>
  <c r="N18" i="5"/>
  <c r="N15" i="5"/>
  <c r="N14" i="5"/>
  <c r="N20" i="5" s="1"/>
  <c r="M6" i="5"/>
  <c r="M5" i="5"/>
  <c r="F34" i="5"/>
  <c r="F35" i="5"/>
  <c r="G35" i="5" s="1"/>
  <c r="F25" i="5"/>
  <c r="F26" i="5"/>
  <c r="G26" i="5" s="1"/>
  <c r="F27" i="5"/>
  <c r="G27" i="5" s="1"/>
  <c r="G25" i="5" l="1"/>
  <c r="G29" i="5" s="1"/>
  <c r="F29" i="5"/>
  <c r="F37" i="5"/>
  <c r="M8" i="5"/>
  <c r="G34" i="5"/>
  <c r="G37" i="5" s="1"/>
  <c r="G244" i="1" l="1"/>
</calcChain>
</file>

<file path=xl/sharedStrings.xml><?xml version="1.0" encoding="utf-8"?>
<sst xmlns="http://schemas.openxmlformats.org/spreadsheetml/2006/main" count="931" uniqueCount="287">
  <si>
    <t>Instructions to students</t>
  </si>
  <si>
    <t>You will be instructed to complete this workbook in:</t>
  </si>
  <si>
    <t>Assessment 2: Task 2, Task 3 and Task 4.</t>
  </si>
  <si>
    <t>Assessment 3: Task 2, Task 3 and Task 4.</t>
  </si>
  <si>
    <t>Assessment Checklist</t>
  </si>
  <si>
    <t>Assessment 2</t>
  </si>
  <si>
    <t xml:space="preserve">Task </t>
  </si>
  <si>
    <t>Tab No</t>
  </si>
  <si>
    <t>Tab Name</t>
  </si>
  <si>
    <t>Tick when done</t>
  </si>
  <si>
    <t>General Ledger</t>
  </si>
  <si>
    <t>June Special Journals</t>
  </si>
  <si>
    <t>General Journal</t>
  </si>
  <si>
    <t>Assessment 3</t>
  </si>
  <si>
    <t>2a</t>
  </si>
  <si>
    <t>2b</t>
  </si>
  <si>
    <t>2c</t>
  </si>
  <si>
    <t>Trial Balance Adjusted</t>
  </si>
  <si>
    <t>Profit &amp; Loss</t>
  </si>
  <si>
    <t>Balance Sheet</t>
  </si>
  <si>
    <t xml:space="preserve">Bounce Fitness General Ledger   </t>
  </si>
  <si>
    <t>1-1100</t>
  </si>
  <si>
    <t>Suncorp Bank</t>
  </si>
  <si>
    <t>Date</t>
  </si>
  <si>
    <t>Particulars</t>
  </si>
  <si>
    <t>Ref</t>
  </si>
  <si>
    <t>Debit</t>
  </si>
  <si>
    <t>Credit</t>
  </si>
  <si>
    <t>Balance</t>
  </si>
  <si>
    <t>CPJ12</t>
  </si>
  <si>
    <t>1-1150</t>
  </si>
  <si>
    <t>Undeposited Cheques</t>
  </si>
  <si>
    <t>1-1200</t>
  </si>
  <si>
    <t>Debtors (Accounts Receivable)</t>
  </si>
  <si>
    <t>1-1300</t>
  </si>
  <si>
    <t>Prepaid Expenses</t>
  </si>
  <si>
    <t>1-1250</t>
  </si>
  <si>
    <t>Provision for Doubtful Debts</t>
  </si>
  <si>
    <t>Bad Debts</t>
  </si>
  <si>
    <t>1-1350</t>
  </si>
  <si>
    <t>Accrued Income</t>
  </si>
  <si>
    <t>Asset</t>
  </si>
  <si>
    <t>(Debit by nature)</t>
  </si>
  <si>
    <t>1-1400</t>
  </si>
  <si>
    <t>Stock on Hand</t>
  </si>
  <si>
    <t>Stock Adjustment</t>
  </si>
  <si>
    <t>1-1500</t>
  </si>
  <si>
    <t>Office Equipment @ Cost</t>
  </si>
  <si>
    <t>1-1550</t>
  </si>
  <si>
    <t>Office Equipment Accum Dep</t>
  </si>
  <si>
    <t>Depreciation</t>
  </si>
  <si>
    <t>1-1600</t>
  </si>
  <si>
    <t>Motor Vehicles @ Cost</t>
  </si>
  <si>
    <t>1-1650</t>
  </si>
  <si>
    <t>Motor Vehicles Accum Dep</t>
  </si>
  <si>
    <t>1-1800</t>
  </si>
  <si>
    <t>Low-Value Asset Pool</t>
  </si>
  <si>
    <t>1-1850</t>
  </si>
  <si>
    <t>Low-Value Asset Pool Accum Dep</t>
  </si>
  <si>
    <t>2-1200</t>
  </si>
  <si>
    <t>Creditors (Accounts Payable)</t>
  </si>
  <si>
    <t>2-1310</t>
  </si>
  <si>
    <t>GST Collected</t>
  </si>
  <si>
    <t>Debtors</t>
  </si>
  <si>
    <t>2-1330</t>
  </si>
  <si>
    <t>GST Paid</t>
  </si>
  <si>
    <t>Creditors</t>
  </si>
  <si>
    <t>2-2500</t>
  </si>
  <si>
    <t>Accrued Expenses</t>
  </si>
  <si>
    <t>Wages</t>
  </si>
  <si>
    <t>2-2700</t>
  </si>
  <si>
    <t>Bank Loan</t>
  </si>
  <si>
    <t>2-2800</t>
  </si>
  <si>
    <t>Revenue Received in Advance</t>
  </si>
  <si>
    <t>Sales</t>
  </si>
  <si>
    <t>3-3100</t>
  </si>
  <si>
    <t>Capital</t>
  </si>
  <si>
    <t>3-3200</t>
  </si>
  <si>
    <t>Drawings</t>
  </si>
  <si>
    <t>4-4100</t>
  </si>
  <si>
    <t>4-4200</t>
  </si>
  <si>
    <t>Discounts Given</t>
  </si>
  <si>
    <t>5-5100</t>
  </si>
  <si>
    <t>COGS</t>
  </si>
  <si>
    <t>5-5200</t>
  </si>
  <si>
    <t>Purchases</t>
  </si>
  <si>
    <t>5-5250</t>
  </si>
  <si>
    <t>Discounts Taken</t>
  </si>
  <si>
    <t>6-6100</t>
  </si>
  <si>
    <t>Advertising</t>
  </si>
  <si>
    <t>6-6200</t>
  </si>
  <si>
    <t>Accounting Fees</t>
  </si>
  <si>
    <t>6-6300</t>
  </si>
  <si>
    <t>6-6400</t>
  </si>
  <si>
    <t>Bank Charges</t>
  </si>
  <si>
    <t>6-6500</t>
  </si>
  <si>
    <t>6-6550</t>
  </si>
  <si>
    <t>Interest Expense</t>
  </si>
  <si>
    <t>6-6600</t>
  </si>
  <si>
    <t>Lease of Premises</t>
  </si>
  <si>
    <t>6-6700</t>
  </si>
  <si>
    <t>Motor Vehicle Expenses</t>
  </si>
  <si>
    <t>6-6800</t>
  </si>
  <si>
    <t>Superannuation</t>
  </si>
  <si>
    <t>6-6900</t>
  </si>
  <si>
    <t>6-6970</t>
  </si>
  <si>
    <t>Loss on Sale of Asset</t>
  </si>
  <si>
    <t>6-6980</t>
  </si>
  <si>
    <t>Insurance Expense</t>
  </si>
  <si>
    <t>Cash Receipts Journal – June 2022</t>
  </si>
  <si>
    <t xml:space="preserve">CRJ12  </t>
  </si>
  <si>
    <t>Ref No.</t>
  </si>
  <si>
    <t>Discount Given</t>
  </si>
  <si>
    <t>Debtor</t>
  </si>
  <si>
    <t>Cash Sales</t>
  </si>
  <si>
    <t>Sundries</t>
  </si>
  <si>
    <t>GST Coll</t>
  </si>
  <si>
    <t>Bank</t>
  </si>
  <si>
    <t>Disc Given</t>
  </si>
  <si>
    <t>Amount</t>
  </si>
  <si>
    <t>Account</t>
  </si>
  <si>
    <t xml:space="preserve">Exercise Equip Hire </t>
  </si>
  <si>
    <t>EFTPOS</t>
  </si>
  <si>
    <t>Total</t>
  </si>
  <si>
    <t>Cash Payments Journal – June 2022</t>
  </si>
  <si>
    <t>Discount Taken</t>
  </si>
  <si>
    <t>Cash Purchases</t>
  </si>
  <si>
    <t>Disc Taken</t>
  </si>
  <si>
    <t>ATM</t>
  </si>
  <si>
    <t>Bpay</t>
  </si>
  <si>
    <t>Creditor - JP Smith Pty Ltd</t>
  </si>
  <si>
    <t>CH234</t>
  </si>
  <si>
    <t>BPay</t>
  </si>
  <si>
    <t>Direct</t>
  </si>
  <si>
    <t>Sales Journal - June 2022</t>
  </si>
  <si>
    <t xml:space="preserve">  SJ1  </t>
  </si>
  <si>
    <t>Ref No</t>
  </si>
  <si>
    <t>Debtor Total</t>
  </si>
  <si>
    <t>02/06/2022</t>
  </si>
  <si>
    <t>Personal Training</t>
  </si>
  <si>
    <t>18/06/2022</t>
  </si>
  <si>
    <t>Monthly Training Plan</t>
  </si>
  <si>
    <t>26/06/2022</t>
  </si>
  <si>
    <t>Corporate Training</t>
  </si>
  <si>
    <t>Purchase Journal - June 2022</t>
  </si>
  <si>
    <t>PJ1</t>
  </si>
  <si>
    <t>Creditors Total</t>
  </si>
  <si>
    <t>16/06/2022</t>
  </si>
  <si>
    <t xml:space="preserve">Fitness Equipment Pty Ltd </t>
  </si>
  <si>
    <t>23/06/2022</t>
  </si>
  <si>
    <t>Fit Food Pty Ltd</t>
  </si>
  <si>
    <t>TP23442</t>
  </si>
  <si>
    <t xml:space="preserve">    Bounce Fitness General  Journal      </t>
  </si>
  <si>
    <t>Task</t>
  </si>
  <si>
    <t>Folio</t>
  </si>
  <si>
    <t>A2T4a</t>
  </si>
  <si>
    <t>A2T4b</t>
  </si>
  <si>
    <t>A2T4c</t>
  </si>
  <si>
    <t>A2T4d</t>
  </si>
  <si>
    <t>A2T4e</t>
  </si>
  <si>
    <t>A2T4f</t>
  </si>
  <si>
    <t>A2T4g</t>
  </si>
  <si>
    <t>A2T4h</t>
  </si>
  <si>
    <t>A2T4i</t>
  </si>
  <si>
    <t>A3T2a</t>
  </si>
  <si>
    <t>Bounce Fitness Trial Balance – 30 June 2022</t>
  </si>
  <si>
    <r>
      <t>Acct#</t>
    </r>
    <r>
      <rPr>
        <sz val="11"/>
        <color rgb="FF231F20"/>
        <rFont val="Simplon Norm"/>
        <family val="2"/>
      </rPr>
      <t> </t>
    </r>
  </si>
  <si>
    <r>
      <t>Account Name</t>
    </r>
    <r>
      <rPr>
        <sz val="11"/>
        <color rgb="FF231F20"/>
        <rFont val="Simplon Norm"/>
        <family val="2"/>
      </rPr>
      <t> </t>
    </r>
  </si>
  <si>
    <r>
      <t>Debit</t>
    </r>
    <r>
      <rPr>
        <sz val="11"/>
        <color rgb="FF231F20"/>
        <rFont val="Simplon Norm"/>
        <family val="2"/>
      </rPr>
      <t> </t>
    </r>
  </si>
  <si>
    <r>
      <t>Credit</t>
    </r>
    <r>
      <rPr>
        <sz val="11"/>
        <color rgb="FF231F20"/>
        <rFont val="Simplon Norm"/>
        <family val="2"/>
      </rPr>
      <t> </t>
    </r>
  </si>
  <si>
    <t>Bounce Fitness</t>
  </si>
  <si>
    <t>Profit &amp; Loss Statement</t>
  </si>
  <si>
    <t>$</t>
  </si>
  <si>
    <t>30/06/2022</t>
  </si>
  <si>
    <t>CRJ12</t>
  </si>
  <si>
    <t>Discount Given - GST not collected</t>
  </si>
  <si>
    <t>GST on Cash Sales</t>
  </si>
  <si>
    <t>Cash Receipts</t>
  </si>
  <si>
    <t>Discount Given &amp; GST Collected</t>
  </si>
  <si>
    <t>Cash Payments</t>
  </si>
  <si>
    <t>Accounts Receivable</t>
  </si>
  <si>
    <t>Discount Taken - GST not paid</t>
  </si>
  <si>
    <t>GST on Cash Payments</t>
  </si>
  <si>
    <t>Sales Journal</t>
  </si>
  <si>
    <t>SJ1</t>
  </si>
  <si>
    <t>Purchases Journal</t>
  </si>
  <si>
    <t>To record insurance expense for the end of financial year</t>
  </si>
  <si>
    <t>Debtor  Eastland</t>
  </si>
  <si>
    <t>Bad Debt written off - Debtor Bankrupt</t>
  </si>
  <si>
    <t>Accrued expenses</t>
  </si>
  <si>
    <t>To record wages accrued for the end of the financial year</t>
  </si>
  <si>
    <t>Interest expense</t>
  </si>
  <si>
    <t>To record accrued loan interest</t>
  </si>
  <si>
    <t>To record obsolete or damaged stock</t>
  </si>
  <si>
    <t>Bad Debt Expense</t>
  </si>
  <si>
    <t>To record an allowance for Doubtful Debts</t>
  </si>
  <si>
    <t>Revenue received in advance</t>
  </si>
  <si>
    <t>To record revenue received in advance</t>
  </si>
  <si>
    <t>Motor Vehicle at Cost</t>
  </si>
  <si>
    <t>To record sale of Motor Vehicle</t>
  </si>
  <si>
    <t>Loss on sale of asset</t>
  </si>
  <si>
    <t>Depreciation Expense</t>
  </si>
  <si>
    <t>Office Equipment - Accumulated Depreciation</t>
  </si>
  <si>
    <t>Low Value Asset Pool - Accumulated Depreciation</t>
  </si>
  <si>
    <t>To record accumulated depreciation on assets</t>
  </si>
  <si>
    <t>Debtor - Eastland</t>
  </si>
  <si>
    <t>To record Bad Debt to be recovered</t>
  </si>
  <si>
    <t>GJ</t>
  </si>
  <si>
    <t>To record disposal of Motor Vehicle including Accumulated Depreciation, GST on Sale &amp; Loss.</t>
  </si>
  <si>
    <t>Debtor Eastland</t>
  </si>
  <si>
    <t>1-110</t>
  </si>
  <si>
    <t>Office Equipment at Cost</t>
  </si>
  <si>
    <t>1 July 2021 To 30 June 2022</t>
  </si>
  <si>
    <t>INCOME</t>
  </si>
  <si>
    <t>Less Discounts Given</t>
  </si>
  <si>
    <t>COST OF GOODS SOLD</t>
  </si>
  <si>
    <t>Less Discounts Taken</t>
  </si>
  <si>
    <t>TOTAL COST OF GOODS SOLD</t>
  </si>
  <si>
    <t>GROSS PROFIT</t>
  </si>
  <si>
    <t>EXPENSES</t>
  </si>
  <si>
    <t>TOTAL EXPENSES</t>
  </si>
  <si>
    <t>NET PROFIT</t>
  </si>
  <si>
    <t>As of 30 June 2022</t>
  </si>
  <si>
    <t>ASSETS</t>
  </si>
  <si>
    <t>CURRENT ASSETS</t>
  </si>
  <si>
    <t>Suncorp Bank Account</t>
  </si>
  <si>
    <t>Less Provision for Doubtful Debts</t>
  </si>
  <si>
    <t>TOTAL CURRENT ASSETS</t>
  </si>
  <si>
    <t>NON-CURRENT ASSETS</t>
  </si>
  <si>
    <t>Motor Vehicles at Cost</t>
  </si>
  <si>
    <t>TOTAL NON-CURRENT ASSETS</t>
  </si>
  <si>
    <t>TOTAL ASSETS</t>
  </si>
  <si>
    <t>LIABILITIES</t>
  </si>
  <si>
    <t>CURRENT LIABILITIES</t>
  </si>
  <si>
    <t>Less GST Paid</t>
  </si>
  <si>
    <t>TOTAL CURRENT LIABILITIES</t>
  </si>
  <si>
    <t>NON-CURRENT LIABILITIES</t>
  </si>
  <si>
    <t>TOTAL NON-CURRENT LIABILITIES</t>
  </si>
  <si>
    <t>TOTAL LIABILITIES</t>
  </si>
  <si>
    <t>EQUITY</t>
  </si>
  <si>
    <t>Less Drawings</t>
  </si>
  <si>
    <t>Net Profit</t>
  </si>
  <si>
    <t>TOTAL EQUITY</t>
  </si>
  <si>
    <t>TOTAL LIABILITIES + EQUITY</t>
  </si>
  <si>
    <t>Provision for Bad debts (Doubtful debts)</t>
  </si>
  <si>
    <t>Make sure this amount agrees with their Asset Register</t>
  </si>
  <si>
    <t>Undeposited Funds</t>
  </si>
  <si>
    <t>Accumulated Depreciation (MV)</t>
  </si>
  <si>
    <t xml:space="preserve">Depreciation </t>
  </si>
  <si>
    <t>All amounts in red must agree</t>
  </si>
  <si>
    <t>Provision for BD and GST collected</t>
  </si>
  <si>
    <t>Debtor + GST collected</t>
  </si>
  <si>
    <t>Bad debts</t>
  </si>
  <si>
    <t>Disposal of asset</t>
  </si>
  <si>
    <t>Accum Depreication - MV</t>
  </si>
  <si>
    <t>Accumulated dpereciation - Office equipment</t>
  </si>
  <si>
    <t>Accumulated dpereciation - LVP</t>
  </si>
  <si>
    <t>Opening balance Total only</t>
  </si>
  <si>
    <t>DR</t>
  </si>
  <si>
    <t>CR</t>
  </si>
  <si>
    <t>Red + Blue = Assessment 2</t>
  </si>
  <si>
    <t>Purple = Assessment 3</t>
  </si>
  <si>
    <t>Assessment 2 = opening balances + Special Journal entries posted to ledger accounts</t>
  </si>
  <si>
    <t>If Ref and Particulars incorrect = Make it Satisfactory with feedback only</t>
  </si>
  <si>
    <t xml:space="preserve">Student do not need to indicate Cr, Dr </t>
  </si>
  <si>
    <t>If students have incorrect folio numbers, Satisfactory with feedback only</t>
  </si>
  <si>
    <t xml:space="preserve">This entry is for Assessment 3. This entry must agree with answers. </t>
  </si>
  <si>
    <t>Must agree total debit and total credit</t>
  </si>
  <si>
    <t>There might be consequential errors - do not penalise consequential errors</t>
  </si>
  <si>
    <t>Total Assets = must equal to Total Liabilities + Total Owners equity</t>
  </si>
  <si>
    <t>Or</t>
  </si>
  <si>
    <t>Students can calculate Net assets. If so Total Net Assets must equal to Total Owners equity</t>
  </si>
  <si>
    <t>FNSACC421 - Prepare financial reports</t>
  </si>
  <si>
    <t>This workbook is required to be completed and submitted as part of your assessment 2 &amp; 3 submission.</t>
  </si>
  <si>
    <t>Each sheet below needs to be completed in accordance with the task instruction in theFNSACC421_02_Project &amp; FNSACC421_03_Project assessment documents</t>
  </si>
  <si>
    <t>Ensure you save this workbook under the naming convention: FBSBFIA401_02 &amp; 03_Project_Excel Workbook_Student Name</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</si>
  <si>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</si>
  <si>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</si>
  <si>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</si>
  <si>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</si>
  <si>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</si>
  <si>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</si>
  <si>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</si>
  <si>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</si>
  <si>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r>
      <t xml:space="preserve">Assessment 2 &amp; 3: FNSACC421_02_Project_Excel Workbook         </t>
    </r>
    <r>
      <rPr>
        <b/>
        <sz val="12"/>
        <color rgb="FFFF0000"/>
        <rFont val="Simplon Norm"/>
        <family val="2"/>
      </rPr>
      <t xml:space="preserve">ASSESSOR GUIDE  </t>
    </r>
  </si>
  <si>
    <t>Notes for Assessor</t>
  </si>
  <si>
    <t>Allow two errors in Journal amounts. Journal account must agree with givien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</si>
</sst>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0.00_ ;[Red]\-#,##0.00\ "/>
    <numFmt numFmtId="165" formatCode="[$-C09]dd\-mmm\-yy;@"/>
    <numFmt numFmtId="166" formatCode="&quot;$&quot;#,##0.00;[Red]\(&quot;$&quot;#,##0.00\)"/>
    <numFmt numFmtId="167" formatCode="&quot;$&quot;#,##0.00_);[Red]\(&quot;$&quot;#,##0.00\)"/>
  </numFmts>
  <fonts count="79">
    <font>
      <sz val="10"/>
      <color theme="1"/>
      <name val="Arial"/>
      <family val="2"/>
    </font>
    <font>
      <sz val="10"/>
      <color theme="1"/>
      <name val="Arial"/>
      <family val="2"/>
    </font>
    <font>
      <sz val="11"/>
      <color theme="1"/>
      <name val="Carrois Gothic"/>
      <family val="2"/>
    </font>
    <font>
      <b/>
      <sz val="12"/>
      <color theme="1"/>
      <name val="Simplon Norm"/>
      <family val="2"/>
    </font>
    <font>
      <sz val="11"/>
      <color theme="1"/>
      <name val="Simplon Norm"/>
      <family val="2"/>
    </font>
    <font>
      <b/>
      <sz val="11"/>
      <color theme="1" tint="0.249977111117893"/>
      <name val="Simplon Norm"/>
      <family val="2"/>
    </font>
    <font>
      <b/>
      <sz val="11"/>
      <color theme="1"/>
      <name val="Simplon Norm"/>
      <family val="2"/>
    </font>
    <font>
      <b/>
      <sz val="11"/>
      <color theme="1"/>
      <name val="Calibri"/>
      <family val="2"/>
      <scheme val="minor"/>
    </font>
    <font>
      <b/>
      <sz val="11"/>
      <color rgb="FF231F20"/>
      <name val="Simplon Norm"/>
      <family val="2"/>
    </font>
    <font>
      <sz val="11"/>
      <color rgb="FF231F20"/>
      <name val="Simplon Norm"/>
      <family val="2"/>
    </font>
    <font>
      <b/>
      <sz val="16"/>
      <color rgb="FF33CCCC"/>
      <name val="Simplon Norm"/>
      <family val="2"/>
    </font>
    <font>
      <b/>
      <sz val="14"/>
      <color theme="1" tint="4.9989318521683403E-2"/>
      <name val="Simplon Norm"/>
      <family val="2"/>
    </font>
    <font>
      <sz val="10"/>
      <color theme="1"/>
      <name val="Simplon Norm"/>
      <family val="2"/>
    </font>
    <font>
      <sz val="11"/>
      <color rgb="FFFF0000"/>
      <name val="Simplon Norm"/>
      <family val="2"/>
    </font>
    <font>
      <b/>
      <sz val="12"/>
      <color rgb="FF231F20"/>
      <name val="Simplon Norm"/>
      <family val="2"/>
    </font>
    <font>
      <sz val="12"/>
      <color rgb="FF000000"/>
      <name val="Simplon Norm"/>
      <family val="2"/>
    </font>
    <font>
      <sz val="11"/>
      <color rgb="FF000000"/>
      <name val="Simplon Norm"/>
      <family val="2"/>
    </font>
    <font>
      <b/>
      <sz val="11"/>
      <color rgb="FF000000"/>
      <name val="Simplon Norm"/>
      <family val="2"/>
    </font>
    <font>
      <sz val="11"/>
      <color theme="1"/>
      <name val="Arial"/>
      <family val="2"/>
    </font>
    <font>
      <sz val="11"/>
      <name val="Simplon Norm"/>
      <family val="2"/>
    </font>
    <font>
      <b/>
      <sz val="12"/>
      <name val="Simplon Norm"/>
      <family val="2"/>
    </font>
    <font>
      <b/>
      <sz val="11"/>
      <name val="Simplon Norm"/>
      <family val="2"/>
    </font>
    <font>
      <b/>
      <sz val="12"/>
      <color rgb="FFFF0000"/>
      <name val="Simplon Norm"/>
      <family val="2"/>
    </font>
    <font>
      <b/>
      <sz val="11"/>
      <color rgb="FFFF0000"/>
      <name val="Simplon Norm"/>
      <family val="2"/>
    </font>
    <font>
      <i/>
      <sz val="11"/>
      <color rgb="FFFF0000"/>
      <name val="Simplon Norm"/>
      <family val="2"/>
    </font>
    <font>
      <i/>
      <sz val="11"/>
      <color rgb="FF5A3F99"/>
      <name val="Simplon Norm"/>
      <family val="2"/>
    </font>
    <font>
      <sz val="11"/>
      <color theme="4"/>
      <name val="Simplon Norm"/>
      <family val="2"/>
    </font>
    <font>
      <sz val="11"/>
      <color rgb="FF00B050"/>
      <name val="Simplon Norm"/>
      <family val="2"/>
    </font>
    <font>
      <sz val="10"/>
      <name val="Arial"/>
      <family val="2"/>
    </font>
    <font>
      <b/>
      <sz val="10"/>
      <name val="Arial"/>
      <family val="2"/>
    </font>
    <font>
      <i/>
      <sz val="11"/>
      <color rgb="FF00B050"/>
      <name val="Simplon Norm"/>
      <family val="2"/>
    </font>
    <font>
      <b/>
      <sz val="11"/>
      <color theme="0" tint="-0.499984740745262"/>
      <name val="Simplon Norm"/>
      <family val="2"/>
    </font>
    <font>
      <sz val="11"/>
      <color rgb="FF7030A0"/>
      <name val="Simplon Norm"/>
      <family val="2"/>
    </font>
    <font>
      <b/>
      <sz val="10"/>
      <color indexed="9"/>
      <name val="Times New Roman"/>
      <family val="1"/>
    </font>
    <font>
      <b/>
      <sz val="10"/>
      <name val="Times New Roman"/>
      <family val="1"/>
    </font>
    <font>
      <sz val="12"/>
      <color theme="0"/>
      <name val="Simplon Norm"/>
      <family val="2"/>
    </font>
    <font>
      <b/>
      <sz val="12"/>
      <color theme="1" tint="0.34998626667073579"/>
      <name val="Simplon Norm"/>
      <family val="2"/>
    </font>
    <font>
      <sz val="9"/>
      <color rgb="FFFF0000"/>
      <name val="Arial"/>
      <family val="2"/>
    </font>
    <font>
      <sz val="12"/>
      <color rgb="FFFF0000"/>
      <name val="Calibri"/>
      <family val="2"/>
      <scheme val="minor"/>
    </font>
    <font>
      <sz val="9"/>
      <name val="Arial"/>
      <family val="2"/>
    </font>
    <font>
      <b/>
      <sz val="16"/>
      <color theme="1" tint="0.34998626667073579"/>
      <name val="Simplon Norm"/>
      <family val="2"/>
    </font>
    <font>
      <sz val="12"/>
      <color theme="1"/>
      <name val="Calibri"/>
      <family val="2"/>
      <scheme val="minor"/>
    </font>
    <font>
      <sz val="12"/>
      <color theme="1"/>
      <name val="Arial"/>
      <family val="2"/>
    </font>
    <font>
      <sz val="12"/>
      <color rgb="FF000000"/>
      <name val="Simplon Norm"/>
      <family val="2"/>
    </font>
    <font>
      <b/>
      <sz val="12"/>
      <color rgb="FF000000"/>
      <name val="Simplon Norm"/>
      <family val="2"/>
    </font>
    <font>
      <sz val="10"/>
      <color theme="1"/>
      <name val="SimSun-ExtB"/>
      <family val="3"/>
    </font>
    <font>
      <b/>
      <sz val="10"/>
      <color theme="1"/>
      <name val="SimSun-ExtB"/>
      <family val="3"/>
    </font>
    <font>
      <i/>
      <sz val="11"/>
      <color rgb="FF00B050"/>
      <name val="Simplon Norm"/>
      <family val="2"/>
    </font>
    <font>
      <sz val="11"/>
      <color rgb="FFFF0000"/>
      <name val="Simplon Norm"/>
      <family val="2"/>
    </font>
    <font>
      <b/>
      <sz val="11"/>
      <color rgb="FFFF0000"/>
      <name val="Simplon Norm"/>
      <family val="2"/>
    </font>
    <font>
      <b/>
      <sz val="10"/>
      <color rgb="FFFF0000"/>
      <name val="Arial"/>
      <family val="2"/>
    </font>
    <font>
      <b/>
      <sz val="11"/>
      <color rgb="FF0070C0"/>
      <name val="Arial"/>
      <family val="2"/>
    </font>
    <font>
      <sz val="11"/>
      <color rgb="FF0070C0"/>
      <name val="Simplon Norm"/>
      <family val="2"/>
    </font>
    <font>
      <sz val="11"/>
      <color theme="8" tint="-0.499984740745262"/>
      <name val="Simplon Norm"/>
      <family val="2"/>
    </font>
    <font>
      <b/>
      <sz val="11"/>
      <color rgb="FFFF0000"/>
      <name val="Carrois Gothic"/>
    </font>
    <font>
      <b/>
      <sz val="10"/>
      <color theme="1"/>
      <name val="Arial"/>
      <family val="2"/>
    </font>
    <font>
      <b/>
      <sz val="11"/>
      <color rgb="FF00B050"/>
      <name val="Wingdings 2"/>
      <family val="1"/>
      <charset val="2"/>
    </font>
    <font>
      <b/>
      <sz val="10"/>
      <color rgb="FF00B050"/>
      <name val="Wingdings 2"/>
      <family val="1"/>
      <charset val="2"/>
    </font>
    <font>
      <sz val="9"/>
      <color theme="1"/>
      <name val="Arial"/>
      <family val="2"/>
    </font>
    <font>
      <b/>
      <sz val="9"/>
      <color theme="1" tint="0.34998626667073579"/>
      <name val="Simplon Norm"/>
      <family val="2"/>
    </font>
    <font>
      <sz val="9"/>
      <color theme="0"/>
      <name val="Simplon Norm"/>
      <family val="2"/>
    </font>
    <font>
      <b/>
      <sz val="9"/>
      <color indexed="9"/>
      <name val="Times New Roman"/>
      <family val="1"/>
    </font>
    <font>
      <b/>
      <sz val="9"/>
      <name val="Times New Roman"/>
      <family val="1"/>
    </font>
    <font>
      <b/>
      <sz val="9"/>
      <color rgb="FFFF0000"/>
      <name val="Simplon Norm"/>
      <family val="2"/>
    </font>
    <font>
      <sz val="9"/>
      <color rgb="FFFF0000"/>
      <name val="Simplon Norm"/>
      <family val="2"/>
    </font>
    <font>
      <b/>
      <sz val="9"/>
      <color rgb="FFFF0000"/>
      <name val="Simplon Norm"/>
      <family val="2"/>
    </font>
    <font>
      <b/>
      <sz val="9"/>
      <color rgb="FFFF0000"/>
      <name val="Arial"/>
      <family val="2"/>
    </font>
    <font>
      <sz val="9"/>
      <color rgb="FFFF0000"/>
      <name val="Simplon Norm"/>
      <family val="2"/>
    </font>
    <font>
      <b/>
      <sz val="12"/>
      <color theme="1"/>
      <name val="Calibri"/>
      <family val="2"/>
      <scheme val="minor"/>
    </font>
    <font>
      <sz val="10"/>
      <color rgb="FFFF0000"/>
      <name val="Arial"/>
      <family val="2"/>
    </font>
    <font>
      <b/>
      <sz val="11"/>
      <color rgb="FF13AD85"/>
      <name val="Simplon Norm"/>
      <family val="2"/>
    </font>
    <font>
      <sz val="10"/>
      <color theme="1"/>
      <name val="Abadi Extra Light"/>
      <family val="2"/>
    </font>
    <font>
      <sz val="12"/>
      <color rgb="FF000000"/>
      <name val="Abadi Extra Light"/>
      <family val="2"/>
    </font>
    <font>
      <b/>
      <sz val="11"/>
      <color rgb="FF0070C0"/>
      <name val="Simplon Norm"/>
      <family val="2"/>
    </font>
    <font>
      <b/>
      <sz val="11"/>
      <color rgb="FFFF0000"/>
      <name val="Arial"/>
      <family val="2"/>
    </font>
    <font>
      <b/>
      <sz val="11"/>
      <color rgb="FF00B050"/>
      <name val="Simplon Norm"/>
      <family val="2"/>
    </font>
    <font>
      <sz val="10"/>
      <color theme="0" tint="-0.249977111117893"/>
      <name val="Arial"/>
      <family val="2"/>
    </font>
    <font>
      <sz val="10"/>
      <color theme="0" tint="-0.14999847407452621"/>
      <name val="Arial"/>
      <family val="2"/>
    </font>
    <font>
      <sz val="11"/>
      <color rgb="FF0070C0"/>
      <name val="Arial"/>
      <family val="2"/>
    </font>
  </fonts>
  <fills count="14">
    <fill>
      <patternFill patternType="none"/>
    </fill>
    <fill>
      <patternFill patternType="gray125"/>
    </fill>
    <fill>
      <patternFill patternType="solid">
        <fgColor rgb="FFFFFFFF"/>
        <bgColor indexed="64"/>
      </patternFill>
    </fill>
    <fill>
      <patternFill patternType="solid">
        <fgColor rgb="FF33CC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5" tint="0.79998168889431442"/>
        <bgColor indexed="64"/>
      </patternFill>
    </fill>
    <fill>
      <patternFill patternType="solid">
        <fgColor theme="0"/>
        <bgColor rgb="FF000000"/>
      </patternFill>
    </fill>
  </fills>
  <borders count="7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rgb="FFA6A6A6"/>
      </left>
      <right style="medium">
        <color rgb="FFA6A6A6"/>
      </right>
      <top style="medium">
        <color rgb="FFA6A6A6"/>
      </top>
      <bottom style="medium">
        <color rgb="FFA6A6A6"/>
      </bottom>
      <diagonal/>
    </border>
    <border>
      <left style="thin">
        <color rgb="FF000000"/>
      </left>
      <right style="medium">
        <color rgb="FFA6A6A6"/>
      </right>
      <top style="medium">
        <color rgb="FFA6A6A6"/>
      </top>
      <bottom style="medium">
        <color rgb="FFA6A6A6"/>
      </bottom>
      <diagonal/>
    </border>
    <border>
      <left style="medium">
        <color rgb="FFA6A6A6"/>
      </left>
      <right style="thin">
        <color rgb="FF000000"/>
      </right>
      <top style="medium">
        <color rgb="FFA6A6A6"/>
      </top>
      <bottom style="medium">
        <color rgb="FFA6A6A6"/>
      </bottom>
      <diagonal/>
    </border>
    <border>
      <left style="thin">
        <color rgb="FF000000"/>
      </left>
      <right style="medium">
        <color rgb="FFA6A6A6"/>
      </right>
      <top style="medium">
        <color rgb="FFA6A6A6"/>
      </top>
      <bottom style="thin">
        <color rgb="FF000000"/>
      </bottom>
      <diagonal/>
    </border>
    <border>
      <left style="medium">
        <color rgb="FFA6A6A6"/>
      </left>
      <right style="medium">
        <color rgb="FFA6A6A6"/>
      </right>
      <top style="medium">
        <color rgb="FFA6A6A6"/>
      </top>
      <bottom style="thin">
        <color rgb="FF000000"/>
      </bottom>
      <diagonal/>
    </border>
    <border>
      <left style="medium">
        <color rgb="FFA6A6A6"/>
      </left>
      <right style="thin">
        <color rgb="FF000000"/>
      </right>
      <top style="medium">
        <color rgb="FFA6A6A6"/>
      </top>
      <bottom style="thin">
        <color rgb="FF000000"/>
      </bottom>
      <diagonal/>
    </border>
    <border>
      <left style="thin">
        <color rgb="FF000000"/>
      </left>
      <right style="medium">
        <color rgb="FFA6A6A6"/>
      </right>
      <top/>
      <bottom style="medium">
        <color rgb="FFA6A6A6"/>
      </bottom>
      <diagonal/>
    </border>
    <border>
      <left style="medium">
        <color rgb="FFA6A6A6"/>
      </left>
      <right style="medium">
        <color rgb="FFA6A6A6"/>
      </right>
      <top/>
      <bottom style="medium">
        <color rgb="FFA6A6A6"/>
      </bottom>
      <diagonal/>
    </border>
    <border>
      <left style="medium">
        <color rgb="FFA6A6A6"/>
      </left>
      <right style="thin">
        <color rgb="FF000000"/>
      </right>
      <top/>
      <bottom style="medium">
        <color rgb="FFA6A6A6"/>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000000"/>
      </left>
      <right style="medium">
        <color rgb="FFA6A6A6"/>
      </right>
      <top style="medium">
        <color rgb="FFA6A6A6"/>
      </top>
      <bottom/>
      <diagonal/>
    </border>
    <border>
      <left style="medium">
        <color rgb="FFA6A6A6"/>
      </left>
      <right style="medium">
        <color rgb="FFA6A6A6"/>
      </right>
      <top style="medium">
        <color rgb="FFA6A6A6"/>
      </top>
      <bottom/>
      <diagonal/>
    </border>
    <border>
      <left style="medium">
        <color rgb="FFA6A6A6"/>
      </left>
      <right style="thin">
        <color rgb="FF000000"/>
      </right>
      <top style="medium">
        <color rgb="FFA6A6A6"/>
      </top>
      <bottom/>
      <diagonal/>
    </border>
    <border>
      <left style="thin">
        <color rgb="FF000000"/>
      </left>
      <right/>
      <top/>
      <bottom/>
      <diagonal/>
    </border>
    <border>
      <left/>
      <right/>
      <top style="medium">
        <color theme="1" tint="0.499984740745262"/>
      </top>
      <bottom/>
      <diagonal/>
    </border>
    <border>
      <left/>
      <right style="thin">
        <color theme="2" tint="-0.499984740745262"/>
      </right>
      <top/>
      <bottom/>
      <diagonal/>
    </border>
    <border>
      <left/>
      <right style="thin">
        <color theme="2" tint="-0.499984740745262"/>
      </right>
      <top style="medium">
        <color theme="1" tint="0.499984740745262"/>
      </top>
      <bottom/>
      <diagonal/>
    </border>
    <border>
      <left/>
      <right/>
      <top/>
      <bottom style="thin">
        <color theme="2" tint="-0.499984740745262"/>
      </bottom>
      <diagonal/>
    </border>
    <border>
      <left/>
      <right/>
      <top style="thin">
        <color theme="2" tint="-0.499984740745262"/>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top style="thin">
        <color indexed="64"/>
      </top>
      <bottom style="double">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diagonal/>
    </border>
    <border>
      <left style="thin">
        <color rgb="FF000000"/>
      </left>
      <right style="medium">
        <color rgb="FFA6A6A6"/>
      </right>
      <top style="medium">
        <color rgb="FFA6A6A6"/>
      </top>
      <bottom style="thin">
        <color indexed="64"/>
      </bottom>
      <diagonal/>
    </border>
    <border>
      <left style="medium">
        <color rgb="FFA6A6A6"/>
      </left>
      <right style="medium">
        <color rgb="FFA6A6A6"/>
      </right>
      <top style="medium">
        <color rgb="FFA6A6A6"/>
      </top>
      <bottom style="thin">
        <color indexed="64"/>
      </bottom>
      <diagonal/>
    </border>
    <border>
      <left style="medium">
        <color rgb="FFA6A6A6"/>
      </left>
      <right style="thin">
        <color rgb="FF000000"/>
      </right>
      <top style="medium">
        <color rgb="FFA6A6A6"/>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rgb="FFFF0000"/>
      </top>
      <bottom style="double">
        <color rgb="FFFF0000"/>
      </bottom>
      <diagonal/>
    </border>
    <border>
      <left/>
      <right style="thin">
        <color indexed="64"/>
      </right>
      <top style="thin">
        <color indexed="64"/>
      </top>
      <bottom/>
      <diagonal/>
    </border>
    <border>
      <left style="thin">
        <color indexed="64"/>
      </left>
      <right style="medium">
        <color indexed="64"/>
      </right>
      <top style="thin">
        <color rgb="FFFF0000"/>
      </top>
      <bottom style="medium">
        <color indexed="64"/>
      </bottom>
      <diagonal/>
    </border>
    <border>
      <left/>
      <right style="medium">
        <color indexed="64"/>
      </right>
      <top style="thin">
        <color indexed="64"/>
      </top>
      <bottom style="thin">
        <color indexed="64"/>
      </bottom>
      <diagonal/>
    </border>
    <border>
      <left style="medium">
        <color indexed="64"/>
      </left>
      <right/>
      <top style="thin">
        <color theme="2" tint="-0.499984740745262"/>
      </top>
      <bottom/>
      <diagonal/>
    </border>
    <border>
      <left/>
      <right style="medium">
        <color indexed="64"/>
      </right>
      <top style="thin">
        <color theme="2"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1" fillId="0" borderId="0"/>
  </cellStyleXfs>
  <cellXfs count="458">
    <xf numFmtId="0" fontId="0" fillId="0" borderId="0" xfId="0"/>
    <xf numFmtId="49" fontId="2" fillId="0" borderId="0" xfId="0" applyNumberFormat="1" applyFont="1"/>
    <xf numFmtId="0" fontId="2" fillId="0" borderId="0" xfId="0" applyFont="1"/>
    <xf numFmtId="49" fontId="2" fillId="0" borderId="0" xfId="0" applyNumberFormat="1" applyFont="1" applyAlignment="1">
      <alignment horizontal="center"/>
    </xf>
    <xf numFmtId="164" fontId="2" fillId="0" borderId="0" xfId="0" applyNumberFormat="1" applyFont="1"/>
    <xf numFmtId="0" fontId="4" fillId="0" borderId="0" xfId="0" applyFont="1"/>
    <xf numFmtId="0" fontId="7" fillId="0" borderId="0" xfId="0" applyFont="1"/>
    <xf numFmtId="49" fontId="4" fillId="0" borderId="7" xfId="0" applyNumberFormat="1" applyFont="1" applyBorder="1" applyProtection="1">
      <protection locked="0"/>
    </xf>
    <xf numFmtId="0" fontId="4" fillId="0" borderId="7" xfId="0" applyFont="1" applyBorder="1" applyProtection="1">
      <protection locked="0"/>
    </xf>
    <xf numFmtId="49" fontId="4" fillId="0" borderId="8" xfId="0" applyNumberFormat="1" applyFont="1" applyBorder="1" applyProtection="1">
      <protection locked="0"/>
    </xf>
    <xf numFmtId="0" fontId="4" fillId="0" borderId="8" xfId="0" applyFont="1" applyBorder="1" applyProtection="1">
      <protection locked="0"/>
    </xf>
    <xf numFmtId="49" fontId="4" fillId="0" borderId="8" xfId="0" applyNumberFormat="1" applyFont="1" applyBorder="1" applyAlignment="1" applyProtection="1">
      <alignment horizontal="center"/>
      <protection locked="0"/>
    </xf>
    <xf numFmtId="164" fontId="4" fillId="0" borderId="8" xfId="0" applyNumberFormat="1" applyFont="1" applyBorder="1" applyProtection="1">
      <protection locked="0"/>
    </xf>
    <xf numFmtId="164" fontId="4" fillId="0" borderId="8" xfId="0" applyNumberFormat="1" applyFont="1" applyBorder="1"/>
    <xf numFmtId="49" fontId="4" fillId="0" borderId="0" xfId="0" applyNumberFormat="1" applyFont="1"/>
    <xf numFmtId="49" fontId="4" fillId="0" borderId="0" xfId="0" applyNumberFormat="1" applyFont="1" applyAlignment="1">
      <alignment horizontal="center"/>
    </xf>
    <xf numFmtId="164" fontId="4" fillId="0" borderId="0" xfId="0" applyNumberFormat="1" applyFont="1"/>
    <xf numFmtId="49" fontId="4" fillId="0" borderId="9" xfId="0" applyNumberFormat="1" applyFont="1" applyBorder="1" applyAlignment="1">
      <alignment horizontal="center"/>
    </xf>
    <xf numFmtId="164" fontId="4" fillId="0" borderId="9" xfId="0" applyNumberFormat="1" applyFont="1" applyBorder="1"/>
    <xf numFmtId="49" fontId="3" fillId="3" borderId="1" xfId="0" applyNumberFormat="1" applyFont="1" applyFill="1" applyBorder="1" applyAlignment="1">
      <alignment horizontal="center"/>
    </xf>
    <xf numFmtId="49" fontId="5" fillId="4" borderId="4" xfId="0" applyNumberFormat="1" applyFont="1" applyFill="1" applyBorder="1" applyAlignment="1">
      <alignment horizontal="center"/>
    </xf>
    <xf numFmtId="0" fontId="5" fillId="4" borderId="5" xfId="0" applyFont="1" applyFill="1" applyBorder="1"/>
    <xf numFmtId="49" fontId="5" fillId="4" borderId="5" xfId="0" applyNumberFormat="1" applyFont="1" applyFill="1" applyBorder="1" applyAlignment="1">
      <alignment horizontal="center"/>
    </xf>
    <xf numFmtId="164" fontId="5" fillId="4" borderId="5" xfId="0" applyNumberFormat="1" applyFont="1" applyFill="1" applyBorder="1" applyAlignment="1">
      <alignment horizontal="center"/>
    </xf>
    <xf numFmtId="164" fontId="5" fillId="4" borderId="6" xfId="0" applyNumberFormat="1" applyFont="1" applyFill="1" applyBorder="1" applyAlignment="1">
      <alignment horizontal="center"/>
    </xf>
    <xf numFmtId="49" fontId="2" fillId="4" borderId="0" xfId="0" applyNumberFormat="1" applyFont="1" applyFill="1"/>
    <xf numFmtId="0" fontId="2" fillId="4" borderId="0" xfId="0" applyFont="1" applyFill="1"/>
    <xf numFmtId="49" fontId="2" fillId="4" borderId="0" xfId="0" applyNumberFormat="1" applyFont="1" applyFill="1" applyAlignment="1">
      <alignment horizontal="center"/>
    </xf>
    <xf numFmtId="164" fontId="2" fillId="4" borderId="0" xfId="0" applyNumberFormat="1" applyFont="1" applyFill="1"/>
    <xf numFmtId="0" fontId="0" fillId="4" borderId="0" xfId="0" applyFill="1"/>
    <xf numFmtId="0" fontId="7" fillId="4" borderId="0" xfId="0" applyFont="1" applyFill="1"/>
    <xf numFmtId="0" fontId="4" fillId="4" borderId="0" xfId="0" applyFont="1" applyFill="1"/>
    <xf numFmtId="0" fontId="6" fillId="4" borderId="0" xfId="0" applyFont="1" applyFill="1"/>
    <xf numFmtId="49" fontId="4" fillId="4" borderId="0" xfId="0" applyNumberFormat="1" applyFont="1" applyFill="1"/>
    <xf numFmtId="49" fontId="4" fillId="4" borderId="0" xfId="0" applyNumberFormat="1" applyFont="1" applyFill="1" applyAlignment="1">
      <alignment horizontal="center"/>
    </xf>
    <xf numFmtId="164" fontId="4" fillId="4" borderId="0" xfId="0" applyNumberFormat="1" applyFont="1" applyFill="1"/>
    <xf numFmtId="164" fontId="6" fillId="4" borderId="10" xfId="0" applyNumberFormat="1" applyFont="1" applyFill="1" applyBorder="1"/>
    <xf numFmtId="0" fontId="8" fillId="5" borderId="8" xfId="0" applyFont="1" applyFill="1" applyBorder="1" applyAlignment="1">
      <alignment horizontal="left" vertical="center" wrapText="1"/>
    </xf>
    <xf numFmtId="0" fontId="8" fillId="5" borderId="8" xfId="0" applyFont="1" applyFill="1" applyBorder="1" applyAlignment="1">
      <alignment horizontal="center" vertical="center" wrapText="1"/>
    </xf>
    <xf numFmtId="164" fontId="13" fillId="0" borderId="8" xfId="0" applyNumberFormat="1" applyFont="1" applyBorder="1"/>
    <xf numFmtId="49" fontId="13" fillId="0" borderId="7" xfId="0" applyNumberFormat="1" applyFont="1" applyBorder="1" applyProtection="1">
      <protection locked="0"/>
    </xf>
    <xf numFmtId="0" fontId="13" fillId="0" borderId="8" xfId="0" applyFont="1" applyBorder="1" applyProtection="1">
      <protection locked="0"/>
    </xf>
    <xf numFmtId="49" fontId="13" fillId="0" borderId="8" xfId="0" applyNumberFormat="1" applyFont="1" applyBorder="1" applyAlignment="1" applyProtection="1">
      <alignment horizontal="center"/>
      <protection locked="0"/>
    </xf>
    <xf numFmtId="164" fontId="13" fillId="0" borderId="8" xfId="0" applyNumberFormat="1" applyFont="1" applyBorder="1" applyProtection="1">
      <protection locked="0"/>
    </xf>
    <xf numFmtId="0" fontId="13" fillId="0" borderId="7" xfId="0" applyFont="1" applyBorder="1" applyProtection="1">
      <protection locked="0"/>
    </xf>
    <xf numFmtId="49" fontId="13" fillId="0" borderId="7" xfId="0" applyNumberFormat="1" applyFont="1" applyBorder="1" applyAlignment="1" applyProtection="1">
      <alignment horizontal="center"/>
      <protection locked="0"/>
    </xf>
    <xf numFmtId="164" fontId="13" fillId="0" borderId="7" xfId="0" applyNumberFormat="1" applyFont="1" applyBorder="1" applyProtection="1">
      <protection locked="0"/>
    </xf>
    <xf numFmtId="164" fontId="13" fillId="0" borderId="7" xfId="0" applyNumberFormat="1" applyFont="1" applyBorder="1"/>
    <xf numFmtId="49" fontId="13" fillId="0" borderId="8" xfId="0" applyNumberFormat="1" applyFont="1" applyBorder="1" applyProtection="1">
      <protection locked="0"/>
    </xf>
    <xf numFmtId="0" fontId="14" fillId="6" borderId="26" xfId="0" applyFont="1" applyFill="1" applyBorder="1" applyAlignment="1">
      <alignment horizontal="center" vertical="center" wrapText="1"/>
    </xf>
    <xf numFmtId="0" fontId="15" fillId="2" borderId="27" xfId="0" applyFont="1" applyFill="1" applyBorder="1" applyAlignment="1">
      <alignment horizontal="justify" vertical="center" wrapText="1"/>
    </xf>
    <xf numFmtId="0" fontId="16" fillId="2" borderId="27" xfId="0" applyFont="1" applyFill="1" applyBorder="1" applyAlignment="1">
      <alignment horizontal="center" vertical="center" wrapText="1"/>
    </xf>
    <xf numFmtId="8" fontId="16" fillId="2" borderId="27" xfId="0" applyNumberFormat="1" applyFont="1" applyFill="1" applyBorder="1" applyAlignment="1">
      <alignment horizontal="right"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6" fillId="2" borderId="27" xfId="0" applyFont="1" applyFill="1" applyBorder="1" applyAlignment="1">
      <alignment horizontal="justify" vertical="center" wrapText="1"/>
    </xf>
    <xf numFmtId="0" fontId="18" fillId="0" borderId="0" xfId="0" applyFont="1"/>
    <xf numFmtId="44" fontId="16" fillId="2" borderId="27" xfId="0" applyNumberFormat="1" applyFont="1" applyFill="1" applyBorder="1" applyAlignment="1">
      <alignment horizontal="right" vertical="center" wrapText="1"/>
    </xf>
    <xf numFmtId="49" fontId="16" fillId="2" borderId="26" xfId="0" applyNumberFormat="1" applyFont="1" applyFill="1" applyBorder="1" applyAlignment="1">
      <alignment horizontal="center" vertical="center" wrapText="1"/>
    </xf>
    <xf numFmtId="17" fontId="16" fillId="2" borderId="27" xfId="0" applyNumberFormat="1" applyFont="1" applyFill="1" applyBorder="1" applyAlignment="1">
      <alignment horizontal="center" vertical="center" wrapText="1"/>
    </xf>
    <xf numFmtId="3" fontId="17" fillId="2" borderId="27" xfId="0" applyNumberFormat="1" applyFont="1" applyFill="1" applyBorder="1" applyAlignment="1">
      <alignment horizontal="right" vertical="center" wrapText="1"/>
    </xf>
    <xf numFmtId="0" fontId="14" fillId="6" borderId="29" xfId="0" applyFont="1" applyFill="1" applyBorder="1" applyAlignment="1">
      <alignment horizontal="center" vertical="center" wrapText="1"/>
    </xf>
    <xf numFmtId="0" fontId="14" fillId="6" borderId="23" xfId="0" applyFont="1" applyFill="1" applyBorder="1" applyAlignment="1">
      <alignment horizontal="right" vertical="center" wrapText="1"/>
    </xf>
    <xf numFmtId="0" fontId="14" fillId="6" borderId="24" xfId="0" applyFont="1" applyFill="1" applyBorder="1" applyAlignment="1">
      <alignment horizontal="right" vertical="center" wrapText="1"/>
    </xf>
    <xf numFmtId="0" fontId="14" fillId="6" borderId="22" xfId="0" applyFont="1" applyFill="1" applyBorder="1" applyAlignment="1">
      <alignment vertical="center" wrapText="1"/>
    </xf>
    <xf numFmtId="0" fontId="14" fillId="6" borderId="22" xfId="0" applyFont="1" applyFill="1" applyBorder="1" applyAlignment="1">
      <alignment horizontal="center" vertical="center" wrapText="1"/>
    </xf>
    <xf numFmtId="14" fontId="15" fillId="2" borderId="26" xfId="0" applyNumberFormat="1" applyFont="1" applyFill="1" applyBorder="1" applyAlignment="1">
      <alignment horizontal="center" vertical="center" wrapText="1"/>
    </xf>
    <xf numFmtId="3" fontId="17" fillId="2" borderId="26" xfId="0" applyNumberFormat="1" applyFont="1" applyFill="1" applyBorder="1" applyAlignment="1">
      <alignment horizontal="right" vertical="center" wrapText="1"/>
    </xf>
    <xf numFmtId="0" fontId="20" fillId="0" borderId="0" xfId="0" applyFont="1" applyAlignment="1">
      <alignment vertical="center" wrapText="1"/>
    </xf>
    <xf numFmtId="49" fontId="16" fillId="2" borderId="27" xfId="0" applyNumberFormat="1" applyFont="1" applyFill="1" applyBorder="1" applyAlignment="1">
      <alignment horizontal="center" vertical="center" wrapText="1"/>
    </xf>
    <xf numFmtId="44" fontId="22" fillId="2" borderId="22" xfId="0" applyNumberFormat="1" applyFont="1" applyFill="1" applyBorder="1" applyAlignment="1">
      <alignment horizontal="right" vertical="center" wrapText="1"/>
    </xf>
    <xf numFmtId="44" fontId="23" fillId="2" borderId="27" xfId="0" applyNumberFormat="1" applyFont="1" applyFill="1" applyBorder="1" applyAlignment="1">
      <alignment horizontal="right" vertical="center" wrapText="1"/>
    </xf>
    <xf numFmtId="0" fontId="7" fillId="0" borderId="0" xfId="0" applyFont="1" applyAlignment="1">
      <alignment horizontal="center"/>
    </xf>
    <xf numFmtId="165" fontId="2" fillId="0" borderId="0" xfId="0" applyNumberFormat="1" applyFont="1"/>
    <xf numFmtId="0" fontId="2" fillId="4" borderId="0" xfId="0" applyFont="1" applyFill="1" applyAlignment="1">
      <alignment horizontal="center"/>
    </xf>
    <xf numFmtId="165" fontId="2" fillId="4" borderId="0" xfId="0" applyNumberFormat="1" applyFont="1" applyFill="1"/>
    <xf numFmtId="0" fontId="0" fillId="4" borderId="0" xfId="0" applyFill="1" applyAlignment="1">
      <alignment horizontal="center"/>
    </xf>
    <xf numFmtId="40" fontId="0" fillId="4" borderId="0" xfId="0" applyNumberFormat="1" applyFill="1"/>
    <xf numFmtId="0" fontId="7" fillId="4" borderId="0" xfId="0" applyFont="1" applyFill="1" applyAlignment="1">
      <alignment horizontal="center"/>
    </xf>
    <xf numFmtId="164" fontId="0" fillId="4" borderId="0" xfId="0" applyNumberFormat="1" applyFill="1" applyAlignment="1">
      <alignment horizontal="center"/>
    </xf>
    <xf numFmtId="40" fontId="2" fillId="4" borderId="0" xfId="0" applyNumberFormat="1" applyFont="1" applyFill="1"/>
    <xf numFmtId="165" fontId="21" fillId="3" borderId="32" xfId="0" applyNumberFormat="1" applyFont="1" applyFill="1" applyBorder="1" applyAlignment="1">
      <alignment horizontal="center"/>
    </xf>
    <xf numFmtId="49" fontId="21" fillId="3" borderId="33" xfId="0" applyNumberFormat="1" applyFont="1" applyFill="1" applyBorder="1" applyAlignment="1">
      <alignment horizontal="center"/>
    </xf>
    <xf numFmtId="49" fontId="21" fillId="3" borderId="33" xfId="0" applyNumberFormat="1" applyFont="1" applyFill="1" applyBorder="1" applyAlignment="1">
      <alignment horizontal="left"/>
    </xf>
    <xf numFmtId="164" fontId="21" fillId="3" borderId="33" xfId="0" applyNumberFormat="1" applyFont="1" applyFill="1" applyBorder="1" applyAlignment="1">
      <alignment horizontal="center"/>
    </xf>
    <xf numFmtId="164" fontId="21" fillId="3" borderId="34" xfId="0" applyNumberFormat="1" applyFont="1" applyFill="1" applyBorder="1" applyAlignment="1">
      <alignment horizontal="center"/>
    </xf>
    <xf numFmtId="164" fontId="19" fillId="0" borderId="8" xfId="0" applyNumberFormat="1" applyFont="1" applyBorder="1"/>
    <xf numFmtId="165" fontId="4" fillId="7" borderId="8" xfId="0" applyNumberFormat="1" applyFont="1" applyFill="1" applyBorder="1" applyProtection="1">
      <protection locked="0"/>
    </xf>
    <xf numFmtId="164" fontId="13" fillId="8" borderId="8" xfId="0" applyNumberFormat="1" applyFont="1" applyFill="1" applyBorder="1" applyProtection="1">
      <protection locked="0"/>
    </xf>
    <xf numFmtId="165" fontId="4" fillId="8" borderId="8" xfId="0" applyNumberFormat="1" applyFont="1" applyFill="1" applyBorder="1" applyProtection="1">
      <protection locked="0"/>
    </xf>
    <xf numFmtId="164" fontId="4" fillId="8" borderId="8" xfId="0" applyNumberFormat="1" applyFont="1" applyFill="1" applyBorder="1" applyProtection="1">
      <protection locked="0"/>
    </xf>
    <xf numFmtId="14" fontId="13" fillId="8" borderId="8" xfId="0" applyNumberFormat="1" applyFont="1" applyFill="1" applyBorder="1" applyProtection="1">
      <protection locked="0"/>
    </xf>
    <xf numFmtId="49" fontId="4" fillId="8" borderId="7" xfId="0" applyNumberFormat="1" applyFont="1" applyFill="1" applyBorder="1" applyProtection="1">
      <protection locked="0"/>
    </xf>
    <xf numFmtId="0" fontId="4" fillId="8" borderId="8" xfId="0" applyFont="1" applyFill="1" applyBorder="1" applyProtection="1">
      <protection locked="0"/>
    </xf>
    <xf numFmtId="0" fontId="4" fillId="8" borderId="8" xfId="0" applyFont="1" applyFill="1" applyBorder="1" applyAlignment="1" applyProtection="1">
      <alignment vertical="center"/>
      <protection locked="0"/>
    </xf>
    <xf numFmtId="165" fontId="4" fillId="4" borderId="0" xfId="0" applyNumberFormat="1" applyFont="1" applyFill="1"/>
    <xf numFmtId="49" fontId="26" fillId="0" borderId="7" xfId="0" applyNumberFormat="1" applyFont="1" applyBorder="1" applyProtection="1">
      <protection locked="0"/>
    </xf>
    <xf numFmtId="0" fontId="20" fillId="3" borderId="25" xfId="0" applyFont="1" applyFill="1" applyBorder="1" applyAlignment="1">
      <alignment horizontal="right" vertical="center" wrapText="1"/>
    </xf>
    <xf numFmtId="0" fontId="21" fillId="3" borderId="25" xfId="0" applyFont="1" applyFill="1" applyBorder="1" applyAlignment="1">
      <alignment horizontal="right" vertical="center" wrapText="1"/>
    </xf>
    <xf numFmtId="0" fontId="20" fillId="3" borderId="25" xfId="0" applyFont="1" applyFill="1" applyBorder="1" applyAlignment="1">
      <alignment horizontal="right" vertical="center" wrapText="1" indent="1"/>
    </xf>
    <xf numFmtId="0" fontId="26" fillId="0" borderId="8" xfId="0" applyFont="1" applyBorder="1" applyProtection="1">
      <protection locked="0"/>
    </xf>
    <xf numFmtId="49" fontId="26" fillId="0" borderId="8" xfId="0" applyNumberFormat="1" applyFont="1" applyBorder="1" applyAlignment="1" applyProtection="1">
      <alignment horizontal="center"/>
      <protection locked="0"/>
    </xf>
    <xf numFmtId="164" fontId="26" fillId="0" borderId="8" xfId="0" applyNumberFormat="1" applyFont="1" applyBorder="1" applyProtection="1">
      <protection locked="0"/>
    </xf>
    <xf numFmtId="164" fontId="26" fillId="0" borderId="8" xfId="0" applyNumberFormat="1" applyFont="1" applyBorder="1"/>
    <xf numFmtId="49" fontId="26" fillId="0" borderId="8" xfId="0" applyNumberFormat="1" applyFont="1" applyBorder="1" applyProtection="1">
      <protection locked="0"/>
    </xf>
    <xf numFmtId="49" fontId="4" fillId="0" borderId="0" xfId="0" applyNumberFormat="1" applyFont="1" applyProtection="1">
      <protection locked="0"/>
    </xf>
    <xf numFmtId="164" fontId="27" fillId="0" borderId="8" xfId="0" applyNumberFormat="1" applyFont="1" applyBorder="1" applyProtection="1">
      <protection locked="0"/>
    </xf>
    <xf numFmtId="164" fontId="27" fillId="0" borderId="8" xfId="0" applyNumberFormat="1" applyFont="1" applyBorder="1"/>
    <xf numFmtId="49" fontId="24" fillId="0" borderId="35" xfId="0" applyNumberFormat="1" applyFont="1" applyBorder="1"/>
    <xf numFmtId="0" fontId="2" fillId="9" borderId="0" xfId="0" applyFont="1" applyFill="1" applyAlignment="1">
      <alignment horizontal="center"/>
    </xf>
    <xf numFmtId="17" fontId="0" fillId="4" borderId="0" xfId="0" applyNumberFormat="1" applyFill="1" applyAlignment="1">
      <alignment horizontal="left"/>
    </xf>
    <xf numFmtId="3" fontId="0" fillId="4" borderId="0" xfId="0" applyNumberFormat="1" applyFill="1"/>
    <xf numFmtId="0" fontId="0" fillId="4" borderId="0" xfId="0" applyFill="1" applyAlignment="1">
      <alignment horizontal="right"/>
    </xf>
    <xf numFmtId="17" fontId="0" fillId="4" borderId="0" xfId="0" applyNumberFormat="1" applyFill="1"/>
    <xf numFmtId="3" fontId="0" fillId="4" borderId="0" xfId="0" applyNumberFormat="1" applyFill="1" applyAlignment="1">
      <alignment horizontal="center"/>
    </xf>
    <xf numFmtId="16" fontId="0" fillId="4" borderId="0" xfId="0" applyNumberFormat="1" applyFill="1" applyAlignment="1">
      <alignment horizontal="left"/>
    </xf>
    <xf numFmtId="0" fontId="28" fillId="4" borderId="0" xfId="0" applyFont="1" applyFill="1"/>
    <xf numFmtId="0" fontId="29" fillId="4" borderId="0" xfId="0" applyFont="1" applyFill="1"/>
    <xf numFmtId="49" fontId="13" fillId="0" borderId="35" xfId="0" applyNumberFormat="1" applyFont="1" applyBorder="1"/>
    <xf numFmtId="14" fontId="27" fillId="7" borderId="7" xfId="0" applyNumberFormat="1" applyFont="1" applyFill="1" applyBorder="1" applyProtection="1">
      <protection locked="0"/>
    </xf>
    <xf numFmtId="49" fontId="27" fillId="7" borderId="7" xfId="0" applyNumberFormat="1" applyFont="1" applyFill="1" applyBorder="1" applyAlignment="1" applyProtection="1">
      <alignment horizontal="center"/>
      <protection locked="0"/>
    </xf>
    <xf numFmtId="49" fontId="27" fillId="7" borderId="7" xfId="0" applyNumberFormat="1" applyFont="1" applyFill="1" applyBorder="1" applyProtection="1">
      <protection locked="0"/>
    </xf>
    <xf numFmtId="164" fontId="27" fillId="7" borderId="7" xfId="0" applyNumberFormat="1" applyFont="1" applyFill="1" applyBorder="1" applyProtection="1">
      <protection locked="0"/>
    </xf>
    <xf numFmtId="165" fontId="27" fillId="7" borderId="8" xfId="0" applyNumberFormat="1" applyFont="1" applyFill="1" applyBorder="1" applyProtection="1">
      <protection locked="0"/>
    </xf>
    <xf numFmtId="49" fontId="27" fillId="7" borderId="8" xfId="0" applyNumberFormat="1" applyFont="1" applyFill="1" applyBorder="1" applyAlignment="1" applyProtection="1">
      <alignment horizontal="center"/>
      <protection locked="0"/>
    </xf>
    <xf numFmtId="49" fontId="27" fillId="7" borderId="8" xfId="0" applyNumberFormat="1" applyFont="1" applyFill="1" applyBorder="1" applyProtection="1">
      <protection locked="0"/>
    </xf>
    <xf numFmtId="164" fontId="27" fillId="7" borderId="8" xfId="0" applyNumberFormat="1" applyFont="1" applyFill="1" applyBorder="1" applyProtection="1">
      <protection locked="0"/>
    </xf>
    <xf numFmtId="14" fontId="27" fillId="8" borderId="8" xfId="0" applyNumberFormat="1" applyFont="1" applyFill="1" applyBorder="1" applyProtection="1">
      <protection locked="0"/>
    </xf>
    <xf numFmtId="49" fontId="27" fillId="8" borderId="8" xfId="0" applyNumberFormat="1" applyFont="1" applyFill="1" applyBorder="1" applyProtection="1">
      <protection locked="0"/>
    </xf>
    <xf numFmtId="164" fontId="27" fillId="8" borderId="8" xfId="0" applyNumberFormat="1" applyFont="1" applyFill="1" applyBorder="1" applyProtection="1">
      <protection locked="0"/>
    </xf>
    <xf numFmtId="165" fontId="27" fillId="8" borderId="8" xfId="0" applyNumberFormat="1" applyFont="1" applyFill="1" applyBorder="1" applyProtection="1">
      <protection locked="0"/>
    </xf>
    <xf numFmtId="49" fontId="27" fillId="8" borderId="7" xfId="0" applyNumberFormat="1" applyFont="1" applyFill="1" applyBorder="1" applyProtection="1">
      <protection locked="0"/>
    </xf>
    <xf numFmtId="14" fontId="27" fillId="7" borderId="8" xfId="0" applyNumberFormat="1" applyFont="1" applyFill="1" applyBorder="1" applyProtection="1">
      <protection locked="0"/>
    </xf>
    <xf numFmtId="49" fontId="27" fillId="7" borderId="8" xfId="0" applyNumberFormat="1" applyFont="1" applyFill="1" applyBorder="1" applyAlignment="1" applyProtection="1">
      <alignment horizontal="left"/>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164" fontId="4" fillId="0" borderId="0" xfId="0" applyNumberFormat="1" applyFont="1" applyProtection="1">
      <protection locked="0"/>
    </xf>
    <xf numFmtId="0" fontId="4" fillId="0" borderId="7" xfId="0" applyFont="1" applyBorder="1" applyAlignment="1" applyProtection="1">
      <alignment vertical="center"/>
      <protection locked="0"/>
    </xf>
    <xf numFmtId="164" fontId="4" fillId="0" borderId="7" xfId="0" applyNumberFormat="1" applyFont="1" applyBorder="1" applyProtection="1">
      <protection locked="0"/>
    </xf>
    <xf numFmtId="0" fontId="27" fillId="8" borderId="8" xfId="0" applyFont="1" applyFill="1" applyBorder="1" applyAlignment="1" applyProtection="1">
      <alignment vertical="center"/>
      <protection locked="0"/>
    </xf>
    <xf numFmtId="14" fontId="27" fillId="8" borderId="8" xfId="0" applyNumberFormat="1" applyFont="1" applyFill="1" applyBorder="1" applyAlignment="1" applyProtection="1">
      <alignment vertical="center"/>
      <protection locked="0"/>
    </xf>
    <xf numFmtId="0" fontId="31" fillId="9" borderId="0" xfId="0" applyFont="1" applyFill="1" applyAlignment="1">
      <alignment horizontal="center"/>
    </xf>
    <xf numFmtId="0" fontId="4" fillId="9" borderId="0" xfId="0" applyFont="1" applyFill="1" applyAlignment="1">
      <alignment horizontal="center"/>
    </xf>
    <xf numFmtId="165" fontId="4" fillId="0" borderId="7" xfId="0" applyNumberFormat="1" applyFont="1" applyBorder="1" applyProtection="1">
      <protection locked="0"/>
    </xf>
    <xf numFmtId="49" fontId="27" fillId="0" borderId="7" xfId="0" applyNumberFormat="1" applyFont="1" applyBorder="1" applyAlignment="1" applyProtection="1">
      <alignment horizontal="left"/>
      <protection locked="0"/>
    </xf>
    <xf numFmtId="49" fontId="27" fillId="8" borderId="31" xfId="0" applyNumberFormat="1" applyFont="1" applyFill="1" applyBorder="1" applyProtection="1">
      <protection locked="0"/>
    </xf>
    <xf numFmtId="14" fontId="27" fillId="8" borderId="31" xfId="0" applyNumberFormat="1" applyFont="1" applyFill="1" applyBorder="1" applyAlignment="1" applyProtection="1">
      <alignment vertical="center"/>
      <protection locked="0"/>
    </xf>
    <xf numFmtId="49" fontId="27" fillId="7" borderId="7" xfId="0" applyNumberFormat="1" applyFont="1" applyFill="1" applyBorder="1" applyAlignment="1" applyProtection="1">
      <alignment horizontal="left"/>
      <protection locked="0"/>
    </xf>
    <xf numFmtId="0" fontId="26" fillId="0" borderId="0" xfId="0" applyFont="1" applyProtection="1">
      <protection locked="0"/>
    </xf>
    <xf numFmtId="0" fontId="26" fillId="0" borderId="31" xfId="0" applyFont="1" applyBorder="1" applyProtection="1">
      <protection locked="0"/>
    </xf>
    <xf numFmtId="164" fontId="26" fillId="0" borderId="31" xfId="0" applyNumberFormat="1" applyFont="1" applyBorder="1" applyProtection="1">
      <protection locked="0"/>
    </xf>
    <xf numFmtId="164" fontId="26" fillId="0" borderId="31" xfId="0" applyNumberFormat="1" applyFont="1" applyBorder="1"/>
    <xf numFmtId="49" fontId="4" fillId="0" borderId="38" xfId="0" applyNumberFormat="1" applyFont="1" applyBorder="1"/>
    <xf numFmtId="49" fontId="4" fillId="0" borderId="36" xfId="0" applyNumberFormat="1" applyFont="1" applyBorder="1" applyProtection="1">
      <protection locked="0"/>
    </xf>
    <xf numFmtId="14" fontId="27" fillId="8" borderId="7" xfId="0" applyNumberFormat="1" applyFont="1" applyFill="1" applyBorder="1" applyProtection="1">
      <protection locked="0"/>
    </xf>
    <xf numFmtId="165" fontId="27" fillId="0" borderId="7" xfId="0" applyNumberFormat="1" applyFont="1" applyBorder="1"/>
    <xf numFmtId="49" fontId="30" fillId="0" borderId="7" xfId="0" applyNumberFormat="1" applyFont="1" applyBorder="1"/>
    <xf numFmtId="164" fontId="13" fillId="0" borderId="37" xfId="0" applyNumberFormat="1" applyFont="1" applyBorder="1" applyProtection="1">
      <protection locked="0"/>
    </xf>
    <xf numFmtId="0" fontId="27" fillId="0" borderId="8" xfId="0" applyFont="1" applyBorder="1" applyAlignment="1" applyProtection="1">
      <alignment vertical="center"/>
      <protection locked="0"/>
    </xf>
    <xf numFmtId="49" fontId="27" fillId="8" borderId="30" xfId="0" applyNumberFormat="1" applyFont="1" applyFill="1" applyBorder="1" applyProtection="1">
      <protection locked="0"/>
    </xf>
    <xf numFmtId="164" fontId="27" fillId="0" borderId="31" xfId="0" applyNumberFormat="1" applyFont="1" applyBorder="1"/>
    <xf numFmtId="49" fontId="26" fillId="0" borderId="0" xfId="0" applyNumberFormat="1" applyFont="1" applyAlignment="1" applyProtection="1">
      <alignment horizontal="center"/>
      <protection locked="0"/>
    </xf>
    <xf numFmtId="164" fontId="26" fillId="0" borderId="0" xfId="0" applyNumberFormat="1" applyFont="1" applyProtection="1">
      <protection locked="0"/>
    </xf>
    <xf numFmtId="164" fontId="26" fillId="0" borderId="0" xfId="0" applyNumberFormat="1" applyFont="1"/>
    <xf numFmtId="165" fontId="27" fillId="0" borderId="7" xfId="0" applyNumberFormat="1" applyFont="1" applyBorder="1" applyProtection="1">
      <protection locked="0"/>
    </xf>
    <xf numFmtId="49" fontId="27" fillId="0" borderId="35" xfId="0" applyNumberFormat="1" applyFont="1" applyBorder="1" applyProtection="1">
      <protection locked="0"/>
    </xf>
    <xf numFmtId="14" fontId="13" fillId="0" borderId="7" xfId="0" applyNumberFormat="1" applyFont="1" applyBorder="1" applyProtection="1">
      <protection locked="0"/>
    </xf>
    <xf numFmtId="0" fontId="27" fillId="8" borderId="8" xfId="0" applyFont="1" applyFill="1" applyBorder="1" applyAlignment="1" applyProtection="1">
      <alignment wrapText="1"/>
      <protection locked="0"/>
    </xf>
    <xf numFmtId="0" fontId="27" fillId="8" borderId="8" xfId="0" applyFont="1" applyFill="1" applyBorder="1" applyProtection="1">
      <protection locked="0"/>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43" fontId="13" fillId="0" borderId="18" xfId="1" applyFont="1" applyFill="1" applyBorder="1" applyAlignment="1">
      <alignment horizontal="right" vertical="center" wrapText="1"/>
    </xf>
    <xf numFmtId="49" fontId="13" fillId="2" borderId="12" xfId="0" applyNumberFormat="1" applyFont="1" applyFill="1" applyBorder="1" applyAlignment="1">
      <alignment horizontal="left" vertical="center" wrapText="1"/>
    </xf>
    <xf numFmtId="49" fontId="13" fillId="2" borderId="11" xfId="0" applyNumberFormat="1" applyFont="1" applyFill="1" applyBorder="1" applyAlignment="1">
      <alignment horizontal="left" vertical="center" wrapText="1"/>
    </xf>
    <xf numFmtId="43" fontId="13" fillId="0" borderId="11" xfId="1" applyFont="1" applyFill="1" applyBorder="1" applyAlignment="1">
      <alignment horizontal="right" vertical="center" wrapText="1"/>
    </xf>
    <xf numFmtId="0" fontId="13" fillId="2" borderId="11" xfId="0" applyFont="1" applyFill="1" applyBorder="1" applyAlignment="1">
      <alignment horizontal="left" vertical="center" wrapText="1"/>
    </xf>
    <xf numFmtId="49" fontId="13" fillId="2" borderId="39" xfId="0" applyNumberFormat="1" applyFont="1" applyFill="1" applyBorder="1" applyAlignment="1">
      <alignment horizontal="left" vertical="center" wrapText="1"/>
    </xf>
    <xf numFmtId="0" fontId="13" fillId="2" borderId="40" xfId="0" applyFont="1" applyFill="1" applyBorder="1" applyAlignment="1">
      <alignment horizontal="left" vertical="center" wrapText="1"/>
    </xf>
    <xf numFmtId="165" fontId="27" fillId="0" borderId="8" xfId="0" applyNumberFormat="1" applyFont="1" applyBorder="1"/>
    <xf numFmtId="49" fontId="27" fillId="0" borderId="8" xfId="0" applyNumberFormat="1" applyFont="1" applyBorder="1" applyAlignment="1">
      <alignment horizontal="center"/>
    </xf>
    <xf numFmtId="49" fontId="30" fillId="0" borderId="8" xfId="0" applyNumberFormat="1" applyFont="1" applyBorder="1"/>
    <xf numFmtId="165" fontId="19" fillId="0" borderId="8" xfId="0" applyNumberFormat="1" applyFont="1" applyBorder="1"/>
    <xf numFmtId="49" fontId="19" fillId="0" borderId="8" xfId="0" applyNumberFormat="1" applyFont="1" applyBorder="1" applyAlignment="1">
      <alignment horizontal="center"/>
    </xf>
    <xf numFmtId="49" fontId="24" fillId="0" borderId="8" xfId="0" applyNumberFormat="1" applyFont="1" applyBorder="1"/>
    <xf numFmtId="49" fontId="27" fillId="0" borderId="7" xfId="0" applyNumberFormat="1" applyFont="1" applyBorder="1" applyAlignment="1">
      <alignment horizontal="center"/>
    </xf>
    <xf numFmtId="49" fontId="27" fillId="8" borderId="7" xfId="0" applyNumberFormat="1" applyFont="1" applyFill="1" applyBorder="1" applyAlignment="1" applyProtection="1">
      <alignment horizontal="left"/>
      <protection locked="0"/>
    </xf>
    <xf numFmtId="14" fontId="32" fillId="8" borderId="8" xfId="0" applyNumberFormat="1" applyFont="1" applyFill="1" applyBorder="1" applyProtection="1">
      <protection locked="0"/>
    </xf>
    <xf numFmtId="49" fontId="32" fillId="8" borderId="7" xfId="0" applyNumberFormat="1" applyFont="1" applyFill="1" applyBorder="1" applyAlignment="1" applyProtection="1">
      <alignment horizontal="left"/>
      <protection locked="0"/>
    </xf>
    <xf numFmtId="49" fontId="32" fillId="8" borderId="7" xfId="0" applyNumberFormat="1" applyFont="1" applyFill="1" applyBorder="1" applyProtection="1">
      <protection locked="0"/>
    </xf>
    <xf numFmtId="164" fontId="32" fillId="8" borderId="8" xfId="0" applyNumberFormat="1" applyFont="1" applyFill="1" applyBorder="1" applyProtection="1">
      <protection locked="0"/>
    </xf>
    <xf numFmtId="0" fontId="31" fillId="4" borderId="0" xfId="0" applyFont="1" applyFill="1" applyAlignment="1">
      <alignment horizontal="center"/>
    </xf>
    <xf numFmtId="0" fontId="32" fillId="0" borderId="8" xfId="0" applyFont="1" applyBorder="1" applyProtection="1">
      <protection locked="0"/>
    </xf>
    <xf numFmtId="49" fontId="32" fillId="0" borderId="8" xfId="0" applyNumberFormat="1" applyFont="1" applyBorder="1" applyAlignment="1" applyProtection="1">
      <alignment horizontal="center"/>
      <protection locked="0"/>
    </xf>
    <xf numFmtId="164" fontId="32" fillId="0" borderId="8" xfId="0" applyNumberFormat="1" applyFont="1" applyBorder="1" applyProtection="1">
      <protection locked="0"/>
    </xf>
    <xf numFmtId="164" fontId="32" fillId="0" borderId="8" xfId="0" applyNumberFormat="1" applyFont="1" applyBorder="1"/>
    <xf numFmtId="49" fontId="32" fillId="0" borderId="8" xfId="0" applyNumberFormat="1" applyFont="1" applyBorder="1" applyProtection="1">
      <protection locked="0"/>
    </xf>
    <xf numFmtId="0" fontId="32" fillId="0" borderId="36" xfId="0" applyFont="1" applyBorder="1" applyProtection="1">
      <protection locked="0"/>
    </xf>
    <xf numFmtId="164" fontId="32" fillId="0" borderId="36" xfId="0" applyNumberFormat="1" applyFont="1" applyBorder="1" applyProtection="1">
      <protection locked="0"/>
    </xf>
    <xf numFmtId="0" fontId="13" fillId="2" borderId="12"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2" fillId="4" borderId="0" xfId="0" applyFont="1" applyFill="1"/>
    <xf numFmtId="43" fontId="0" fillId="4" borderId="0" xfId="0" applyNumberFormat="1" applyFill="1"/>
    <xf numFmtId="43" fontId="12" fillId="4" borderId="0" xfId="0" applyNumberFormat="1" applyFont="1" applyFill="1"/>
    <xf numFmtId="0" fontId="0" fillId="10" borderId="0" xfId="0" applyFill="1"/>
    <xf numFmtId="43" fontId="13" fillId="0" borderId="19" xfId="2" applyNumberFormat="1" applyFont="1" applyFill="1" applyBorder="1" applyAlignment="1">
      <alignment horizontal="right" vertical="center" wrapText="1"/>
    </xf>
    <xf numFmtId="43" fontId="13" fillId="0" borderId="13" xfId="2" applyNumberFormat="1" applyFont="1" applyFill="1" applyBorder="1" applyAlignment="1">
      <alignment horizontal="right" vertical="center" wrapText="1"/>
    </xf>
    <xf numFmtId="43" fontId="13" fillId="0" borderId="41" xfId="2" applyNumberFormat="1" applyFont="1" applyFill="1" applyBorder="1" applyAlignment="1">
      <alignment horizontal="right" vertical="center" wrapText="1"/>
    </xf>
    <xf numFmtId="43" fontId="13" fillId="0" borderId="16" xfId="2" applyNumberFormat="1" applyFont="1" applyFill="1" applyBorder="1" applyAlignment="1">
      <alignment horizontal="right" vertical="center" wrapText="1"/>
    </xf>
    <xf numFmtId="165" fontId="4" fillId="8" borderId="31" xfId="0" applyNumberFormat="1" applyFont="1" applyFill="1" applyBorder="1" applyProtection="1">
      <protection locked="0"/>
    </xf>
    <xf numFmtId="0" fontId="0" fillId="0" borderId="44" xfId="0" applyBorder="1"/>
    <xf numFmtId="0" fontId="0" fillId="8" borderId="0" xfId="0" applyFill="1"/>
    <xf numFmtId="0" fontId="41" fillId="0" borderId="0" xfId="3"/>
    <xf numFmtId="0" fontId="0" fillId="0" borderId="0" xfId="0" applyAlignment="1">
      <alignment horizontal="left" vertical="top"/>
    </xf>
    <xf numFmtId="0" fontId="15" fillId="2" borderId="0" xfId="0" applyFont="1" applyFill="1" applyAlignment="1">
      <alignment horizontal="left" vertical="top"/>
    </xf>
    <xf numFmtId="0" fontId="15" fillId="2" borderId="0" xfId="0" applyFont="1" applyFill="1" applyAlignment="1">
      <alignment horizontal="justify" vertical="center"/>
    </xf>
    <xf numFmtId="0" fontId="41" fillId="0" borderId="0" xfId="3" applyAlignment="1">
      <alignment horizontal="left" vertical="top"/>
    </xf>
    <xf numFmtId="0" fontId="43" fillId="0" borderId="0" xfId="0" applyFont="1"/>
    <xf numFmtId="0" fontId="44" fillId="0" borderId="0" xfId="0" applyFont="1"/>
    <xf numFmtId="0" fontId="43" fillId="0" borderId="0" xfId="0" applyFont="1" applyAlignment="1">
      <alignment horizontal="left" indent="3"/>
    </xf>
    <xf numFmtId="0" fontId="0" fillId="6" borderId="0" xfId="0" applyFill="1"/>
    <xf numFmtId="0" fontId="45" fillId="6" borderId="0" xfId="0" applyFont="1" applyFill="1"/>
    <xf numFmtId="0" fontId="44" fillId="0" borderId="51" xfId="0" applyFont="1" applyBorder="1"/>
    <xf numFmtId="0" fontId="43" fillId="0" borderId="51" xfId="0" applyFont="1" applyBorder="1" applyAlignment="1">
      <alignment horizontal="center"/>
    </xf>
    <xf numFmtId="0" fontId="43" fillId="0" borderId="51" xfId="0" applyFont="1" applyBorder="1"/>
    <xf numFmtId="0" fontId="43" fillId="6" borderId="0" xfId="0" applyFont="1" applyFill="1"/>
    <xf numFmtId="0" fontId="44" fillId="6" borderId="0" xfId="0" applyFont="1" applyFill="1"/>
    <xf numFmtId="43" fontId="9" fillId="4" borderId="0" xfId="2" applyNumberFormat="1" applyFont="1" applyFill="1" applyBorder="1" applyAlignment="1">
      <alignment horizontal="right" vertical="center" wrapText="1"/>
    </xf>
    <xf numFmtId="164" fontId="27" fillId="0" borderId="7" xfId="0" applyNumberFormat="1" applyFont="1" applyBorder="1"/>
    <xf numFmtId="165" fontId="13" fillId="0" borderId="35" xfId="0" applyNumberFormat="1" applyFont="1" applyBorder="1"/>
    <xf numFmtId="164" fontId="13" fillId="0" borderId="35" xfId="0" applyNumberFormat="1" applyFont="1" applyBorder="1"/>
    <xf numFmtId="165" fontId="4" fillId="0" borderId="35" xfId="0" applyNumberFormat="1" applyFont="1" applyBorder="1"/>
    <xf numFmtId="49" fontId="4" fillId="0" borderId="35" xfId="0" applyNumberFormat="1" applyFont="1" applyBorder="1"/>
    <xf numFmtId="164" fontId="4" fillId="0" borderId="7" xfId="0" applyNumberFormat="1" applyFont="1" applyBorder="1"/>
    <xf numFmtId="49" fontId="27" fillId="0" borderId="8" xfId="0" applyNumberFormat="1" applyFont="1" applyBorder="1" applyAlignment="1" applyProtection="1">
      <alignment horizontal="left"/>
      <protection locked="0"/>
    </xf>
    <xf numFmtId="165" fontId="4" fillId="0" borderId="8" xfId="0" applyNumberFormat="1" applyFont="1" applyBorder="1"/>
    <xf numFmtId="49" fontId="4" fillId="0" borderId="8" xfId="0" applyNumberFormat="1" applyFont="1" applyBorder="1"/>
    <xf numFmtId="49" fontId="25" fillId="0" borderId="8" xfId="0" applyNumberFormat="1" applyFont="1" applyBorder="1"/>
    <xf numFmtId="49" fontId="4" fillId="8" borderId="8" xfId="0" applyNumberFormat="1" applyFont="1" applyFill="1" applyBorder="1" applyProtection="1">
      <protection locked="0"/>
    </xf>
    <xf numFmtId="49" fontId="25" fillId="0" borderId="7" xfId="0" applyNumberFormat="1" applyFont="1" applyBorder="1"/>
    <xf numFmtId="0" fontId="35" fillId="3" borderId="0" xfId="0" applyFont="1" applyFill="1"/>
    <xf numFmtId="0" fontId="35" fillId="3" borderId="44" xfId="0" applyFont="1" applyFill="1" applyBorder="1"/>
    <xf numFmtId="49" fontId="33" fillId="0" borderId="8" xfId="0" applyNumberFormat="1" applyFont="1" applyBorder="1" applyAlignment="1">
      <alignment horizontal="center"/>
    </xf>
    <xf numFmtId="0" fontId="34" fillId="0" borderId="8" xfId="0" applyFont="1" applyBorder="1" applyAlignment="1">
      <alignment horizontal="center"/>
    </xf>
    <xf numFmtId="49" fontId="34" fillId="0" borderId="8" xfId="0" applyNumberFormat="1" applyFont="1" applyBorder="1" applyAlignment="1">
      <alignment horizontal="center"/>
    </xf>
    <xf numFmtId="49" fontId="23" fillId="11" borderId="8" xfId="0" applyNumberFormat="1" applyFont="1" applyFill="1" applyBorder="1" applyAlignment="1">
      <alignment horizontal="left" vertical="top"/>
    </xf>
    <xf numFmtId="166" fontId="13" fillId="11" borderId="8" xfId="0" applyNumberFormat="1" applyFont="1" applyFill="1" applyBorder="1" applyAlignment="1">
      <alignment horizontal="right" vertical="top"/>
    </xf>
    <xf numFmtId="43" fontId="13" fillId="11" borderId="8" xfId="0" applyNumberFormat="1" applyFont="1" applyFill="1" applyBorder="1" applyAlignment="1">
      <alignment horizontal="right" vertical="top"/>
    </xf>
    <xf numFmtId="49" fontId="13" fillId="11" borderId="8" xfId="0" applyNumberFormat="1" applyFont="1" applyFill="1" applyBorder="1" applyAlignment="1">
      <alignment horizontal="left" vertical="top"/>
    </xf>
    <xf numFmtId="166" fontId="23" fillId="11" borderId="8" xfId="0" applyNumberFormat="1" applyFont="1" applyFill="1" applyBorder="1" applyAlignment="1">
      <alignment horizontal="left" vertical="top"/>
    </xf>
    <xf numFmtId="0" fontId="13" fillId="2" borderId="8" xfId="0" applyFont="1" applyFill="1" applyBorder="1" applyAlignment="1">
      <alignment horizontal="left" vertical="center" wrapText="1"/>
    </xf>
    <xf numFmtId="43" fontId="13" fillId="0" borderId="8" xfId="1" applyFont="1" applyFill="1" applyBorder="1" applyAlignment="1">
      <alignment horizontal="right" vertical="center" wrapText="1"/>
    </xf>
    <xf numFmtId="49" fontId="13" fillId="2" borderId="8" xfId="0" applyNumberFormat="1" applyFont="1" applyFill="1" applyBorder="1" applyAlignment="1">
      <alignment horizontal="left" vertical="center" wrapText="1"/>
    </xf>
    <xf numFmtId="49" fontId="39" fillId="8" borderId="54" xfId="0" applyNumberFormat="1" applyFont="1" applyFill="1" applyBorder="1" applyAlignment="1">
      <alignment vertical="top"/>
    </xf>
    <xf numFmtId="167" fontId="39" fillId="8" borderId="28" xfId="0" applyNumberFormat="1" applyFont="1" applyFill="1" applyBorder="1" applyAlignment="1">
      <alignment vertical="top" wrapText="1"/>
    </xf>
    <xf numFmtId="166" fontId="39" fillId="8" borderId="28" xfId="0" applyNumberFormat="1" applyFont="1" applyFill="1" applyBorder="1" applyAlignment="1">
      <alignment horizontal="right" vertical="top" wrapText="1"/>
    </xf>
    <xf numFmtId="166" fontId="39" fillId="8" borderId="27" xfId="0" applyNumberFormat="1" applyFont="1" applyFill="1" applyBorder="1" applyAlignment="1">
      <alignment horizontal="right" vertical="top" wrapText="1"/>
    </xf>
    <xf numFmtId="0" fontId="46" fillId="0" borderId="51" xfId="0" applyFont="1" applyBorder="1"/>
    <xf numFmtId="44" fontId="16" fillId="0" borderId="27" xfId="0" applyNumberFormat="1" applyFont="1" applyBorder="1" applyAlignment="1">
      <alignment horizontal="right" vertical="center" wrapText="1"/>
    </xf>
    <xf numFmtId="44" fontId="19" fillId="0" borderId="27" xfId="0" applyNumberFormat="1" applyFont="1" applyBorder="1" applyAlignment="1">
      <alignment horizontal="right" vertical="center" wrapText="1"/>
    </xf>
    <xf numFmtId="49" fontId="19" fillId="0" borderId="27" xfId="0" applyNumberFormat="1" applyFont="1" applyBorder="1" applyAlignment="1">
      <alignment horizontal="right" vertical="center" wrapText="1"/>
    </xf>
    <xf numFmtId="44" fontId="23" fillId="0" borderId="22" xfId="0" applyNumberFormat="1" applyFont="1" applyBorder="1" applyAlignment="1">
      <alignment horizontal="right" vertical="center" wrapText="1"/>
    </xf>
    <xf numFmtId="165" fontId="27" fillId="0" borderId="57" xfId="0" applyNumberFormat="1" applyFont="1" applyBorder="1"/>
    <xf numFmtId="49" fontId="27" fillId="0" borderId="57" xfId="0" applyNumberFormat="1" applyFont="1" applyBorder="1" applyAlignment="1">
      <alignment horizontal="center"/>
    </xf>
    <xf numFmtId="49" fontId="30" fillId="0" borderId="57" xfId="0" applyNumberFormat="1" applyFont="1" applyBorder="1"/>
    <xf numFmtId="49" fontId="30" fillId="0" borderId="57" xfId="0" applyNumberFormat="1" applyFont="1" applyBorder="1" applyAlignment="1">
      <alignment wrapText="1"/>
    </xf>
    <xf numFmtId="49" fontId="27" fillId="0" borderId="57" xfId="0" applyNumberFormat="1" applyFont="1" applyBorder="1"/>
    <xf numFmtId="165" fontId="4" fillId="0" borderId="57" xfId="0" applyNumberFormat="1" applyFont="1" applyBorder="1" applyProtection="1">
      <protection locked="0"/>
    </xf>
    <xf numFmtId="49" fontId="13" fillId="0" borderId="57" xfId="0" applyNumberFormat="1" applyFont="1" applyBorder="1" applyAlignment="1" applyProtection="1">
      <alignment horizontal="center"/>
      <protection locked="0"/>
    </xf>
    <xf numFmtId="49" fontId="27" fillId="0" borderId="57" xfId="0" applyNumberFormat="1" applyFont="1" applyBorder="1" applyAlignment="1" applyProtection="1">
      <alignment wrapText="1"/>
      <protection locked="0"/>
    </xf>
    <xf numFmtId="0" fontId="4" fillId="0" borderId="57" xfId="0" applyFont="1" applyBorder="1" applyAlignment="1" applyProtection="1">
      <alignment vertical="center"/>
      <protection locked="0"/>
    </xf>
    <xf numFmtId="0" fontId="27" fillId="0" borderId="57" xfId="0" applyFont="1" applyBorder="1" applyAlignment="1" applyProtection="1">
      <alignment wrapText="1"/>
      <protection locked="0"/>
    </xf>
    <xf numFmtId="164" fontId="47" fillId="0" borderId="57" xfId="0" applyNumberFormat="1" applyFont="1" applyBorder="1" applyProtection="1">
      <protection locked="0"/>
    </xf>
    <xf numFmtId="49" fontId="27" fillId="0" borderId="58" xfId="0" applyNumberFormat="1" applyFont="1" applyBorder="1" applyAlignment="1" applyProtection="1">
      <alignment horizontal="left"/>
      <protection locked="0"/>
    </xf>
    <xf numFmtId="49" fontId="47" fillId="0" borderId="57" xfId="0" applyNumberFormat="1" applyFont="1" applyBorder="1" applyProtection="1">
      <protection locked="0"/>
    </xf>
    <xf numFmtId="49" fontId="27" fillId="0" borderId="57" xfId="0" applyNumberFormat="1" applyFont="1" applyBorder="1" applyAlignment="1" applyProtection="1">
      <alignment horizontal="left"/>
      <protection locked="0"/>
    </xf>
    <xf numFmtId="49" fontId="47" fillId="0" borderId="57" xfId="0" applyNumberFormat="1" applyFont="1" applyBorder="1"/>
    <xf numFmtId="165" fontId="27" fillId="0" borderId="57" xfId="0" applyNumberFormat="1" applyFont="1" applyBorder="1" applyProtection="1">
      <protection locked="0"/>
    </xf>
    <xf numFmtId="165" fontId="4" fillId="0" borderId="57" xfId="0" applyNumberFormat="1" applyFont="1" applyBorder="1"/>
    <xf numFmtId="49" fontId="4" fillId="0" borderId="57" xfId="0" applyNumberFormat="1" applyFont="1" applyBorder="1"/>
    <xf numFmtId="49" fontId="25" fillId="0" borderId="57" xfId="0" applyNumberFormat="1" applyFont="1" applyBorder="1"/>
    <xf numFmtId="0" fontId="32" fillId="0" borderId="8" xfId="0" applyFont="1" applyBorder="1" applyAlignment="1" applyProtection="1">
      <alignment wrapText="1"/>
      <protection locked="0"/>
    </xf>
    <xf numFmtId="49" fontId="13" fillId="2" borderId="14" xfId="0" applyNumberFormat="1" applyFont="1" applyFill="1" applyBorder="1" applyAlignment="1">
      <alignment horizontal="left" vertical="center" wrapText="1"/>
    </xf>
    <xf numFmtId="43" fontId="13" fillId="11" borderId="7" xfId="0" applyNumberFormat="1" applyFont="1" applyFill="1" applyBorder="1" applyAlignment="1">
      <alignment horizontal="right" vertical="top"/>
    </xf>
    <xf numFmtId="43" fontId="13" fillId="11" borderId="30" xfId="0" applyNumberFormat="1" applyFont="1" applyFill="1" applyBorder="1" applyAlignment="1">
      <alignment horizontal="right" vertical="top"/>
    </xf>
    <xf numFmtId="49" fontId="48" fillId="11" borderId="8" xfId="0" applyNumberFormat="1" applyFont="1" applyFill="1" applyBorder="1" applyAlignment="1">
      <alignment horizontal="left" vertical="top"/>
    </xf>
    <xf numFmtId="43" fontId="23" fillId="11" borderId="7" xfId="0" applyNumberFormat="1" applyFont="1" applyFill="1" applyBorder="1" applyAlignment="1">
      <alignment horizontal="right" vertical="top"/>
    </xf>
    <xf numFmtId="43" fontId="13" fillId="11" borderId="37" xfId="0" applyNumberFormat="1" applyFont="1" applyFill="1" applyBorder="1" applyAlignment="1">
      <alignment horizontal="right" vertical="top"/>
    </xf>
    <xf numFmtId="49" fontId="23" fillId="11" borderId="31" xfId="0" applyNumberFormat="1" applyFont="1" applyFill="1" applyBorder="1" applyAlignment="1">
      <alignment horizontal="left" vertical="top"/>
    </xf>
    <xf numFmtId="43" fontId="13" fillId="11" borderId="31" xfId="0" applyNumberFormat="1" applyFont="1" applyFill="1" applyBorder="1" applyAlignment="1">
      <alignment horizontal="right" vertical="top"/>
    </xf>
    <xf numFmtId="49" fontId="23" fillId="11" borderId="7" xfId="0" applyNumberFormat="1" applyFont="1" applyFill="1" applyBorder="1" applyAlignment="1">
      <alignment horizontal="left" vertical="top"/>
    </xf>
    <xf numFmtId="43" fontId="23" fillId="11" borderId="59" xfId="0" applyNumberFormat="1" applyFont="1" applyFill="1" applyBorder="1" applyAlignment="1">
      <alignment horizontal="right" vertical="top"/>
    </xf>
    <xf numFmtId="43" fontId="49" fillId="11" borderId="7" xfId="0" applyNumberFormat="1" applyFont="1" applyFill="1" applyBorder="1" applyAlignment="1">
      <alignment horizontal="right" vertical="top"/>
    </xf>
    <xf numFmtId="49" fontId="13" fillId="2" borderId="61" xfId="0" applyNumberFormat="1" applyFont="1" applyFill="1" applyBorder="1" applyAlignment="1">
      <alignment horizontal="left" vertical="center" wrapText="1"/>
    </xf>
    <xf numFmtId="49" fontId="13" fillId="2" borderId="62" xfId="0" applyNumberFormat="1" applyFont="1" applyFill="1" applyBorder="1" applyAlignment="1">
      <alignment horizontal="left" vertical="center" wrapText="1"/>
    </xf>
    <xf numFmtId="43" fontId="13" fillId="0" borderId="63" xfId="2" applyNumberFormat="1" applyFont="1" applyFill="1" applyBorder="1" applyAlignment="1">
      <alignment horizontal="right" vertical="center" wrapText="1"/>
    </xf>
    <xf numFmtId="39" fontId="13" fillId="0" borderId="11" xfId="1" applyNumberFormat="1" applyFont="1" applyFill="1" applyBorder="1" applyAlignment="1">
      <alignment horizontal="right" vertical="center" wrapText="1"/>
    </xf>
    <xf numFmtId="43" fontId="13" fillId="0" borderId="62" xfId="1" applyFont="1" applyFill="1" applyBorder="1" applyAlignment="1">
      <alignment horizontal="right" vertical="center" wrapText="1"/>
    </xf>
    <xf numFmtId="0" fontId="50" fillId="4" borderId="0" xfId="0" applyFont="1" applyFill="1"/>
    <xf numFmtId="0" fontId="51" fillId="4" borderId="0" xfId="0" applyFont="1" applyFill="1"/>
    <xf numFmtId="164" fontId="52" fillId="0" borderId="8" xfId="0" applyNumberFormat="1" applyFont="1" applyBorder="1" applyProtection="1">
      <protection locked="0"/>
    </xf>
    <xf numFmtId="164" fontId="52" fillId="0" borderId="8" xfId="0" applyNumberFormat="1" applyFont="1" applyBorder="1"/>
    <xf numFmtId="49" fontId="52" fillId="0" borderId="8" xfId="0" applyNumberFormat="1" applyFont="1" applyBorder="1" applyAlignment="1" applyProtection="1">
      <alignment horizontal="center"/>
      <protection locked="0"/>
    </xf>
    <xf numFmtId="164" fontId="32" fillId="0" borderId="8" xfId="0" applyNumberFormat="1" applyFont="1" applyBorder="1" applyAlignment="1" applyProtection="1">
      <alignment horizontal="center"/>
      <protection locked="0"/>
    </xf>
    <xf numFmtId="49" fontId="52" fillId="0" borderId="8" xfId="0" applyNumberFormat="1" applyFont="1" applyBorder="1" applyProtection="1">
      <protection locked="0"/>
    </xf>
    <xf numFmtId="0" fontId="52" fillId="0" borderId="8" xfId="0" applyFont="1" applyBorder="1" applyProtection="1">
      <protection locked="0"/>
    </xf>
    <xf numFmtId="49" fontId="53" fillId="0" borderId="8" xfId="0" applyNumberFormat="1" applyFont="1" applyBorder="1" applyProtection="1">
      <protection locked="0"/>
    </xf>
    <xf numFmtId="49" fontId="32" fillId="0" borderId="7" xfId="0" applyNumberFormat="1" applyFont="1" applyBorder="1" applyProtection="1">
      <protection locked="0"/>
    </xf>
    <xf numFmtId="0" fontId="32" fillId="0" borderId="7" xfId="0" applyFont="1" applyBorder="1" applyProtection="1">
      <protection locked="0"/>
    </xf>
    <xf numFmtId="49" fontId="32" fillId="0" borderId="7" xfId="0" applyNumberFormat="1" applyFont="1" applyBorder="1" applyAlignment="1" applyProtection="1">
      <alignment horizontal="center"/>
      <protection locked="0"/>
    </xf>
    <xf numFmtId="164" fontId="32" fillId="0" borderId="7" xfId="0" applyNumberFormat="1" applyFont="1" applyBorder="1" applyProtection="1">
      <protection locked="0"/>
    </xf>
    <xf numFmtId="164" fontId="32" fillId="0" borderId="7" xfId="0" applyNumberFormat="1" applyFont="1" applyBorder="1"/>
    <xf numFmtId="164" fontId="54" fillId="4" borderId="0" xfId="0" applyNumberFormat="1" applyFont="1" applyFill="1"/>
    <xf numFmtId="49" fontId="52" fillId="0" borderId="7" xfId="0" applyNumberFormat="1" applyFont="1" applyBorder="1" applyProtection="1">
      <protection locked="0"/>
    </xf>
    <xf numFmtId="0" fontId="52" fillId="0" borderId="7" xfId="0" applyFont="1" applyBorder="1" applyProtection="1">
      <protection locked="0"/>
    </xf>
    <xf numFmtId="49" fontId="52" fillId="0" borderId="7" xfId="0" applyNumberFormat="1" applyFont="1" applyBorder="1" applyAlignment="1" applyProtection="1">
      <alignment horizontal="center"/>
      <protection locked="0"/>
    </xf>
    <xf numFmtId="164" fontId="52" fillId="0" borderId="7" xfId="0" applyNumberFormat="1" applyFont="1" applyBorder="1" applyProtection="1">
      <protection locked="0"/>
    </xf>
    <xf numFmtId="164" fontId="52" fillId="0" borderId="7" xfId="0" applyNumberFormat="1" applyFont="1" applyBorder="1"/>
    <xf numFmtId="43" fontId="49" fillId="4" borderId="10" xfId="0" applyNumberFormat="1" applyFont="1" applyFill="1" applyBorder="1"/>
    <xf numFmtId="49" fontId="13" fillId="2" borderId="7" xfId="0" applyNumberFormat="1" applyFont="1" applyFill="1" applyBorder="1" applyAlignment="1">
      <alignment horizontal="left" vertical="center" wrapText="1"/>
    </xf>
    <xf numFmtId="43" fontId="13" fillId="0" borderId="7" xfId="1" applyFont="1" applyFill="1" applyBorder="1" applyAlignment="1">
      <alignment horizontal="right" vertical="center" wrapText="1"/>
    </xf>
    <xf numFmtId="43" fontId="13" fillId="11" borderId="66" xfId="0" applyNumberFormat="1" applyFont="1" applyFill="1" applyBorder="1" applyAlignment="1">
      <alignment horizontal="right" vertical="top"/>
    </xf>
    <xf numFmtId="166" fontId="37" fillId="11" borderId="5" xfId="0" applyNumberFormat="1" applyFont="1" applyFill="1" applyBorder="1" applyAlignment="1">
      <alignment horizontal="right" vertical="top" wrapText="1"/>
    </xf>
    <xf numFmtId="0" fontId="51" fillId="0" borderId="0" xfId="0" applyFont="1" applyAlignment="1">
      <alignment horizontal="center"/>
    </xf>
    <xf numFmtId="0" fontId="0" fillId="0" borderId="0" xfId="0" applyAlignment="1">
      <alignment horizontal="center"/>
    </xf>
    <xf numFmtId="0" fontId="55" fillId="0" borderId="0" xfId="0" applyFont="1" applyAlignment="1">
      <alignment horizontal="center"/>
    </xf>
    <xf numFmtId="0" fontId="56" fillId="4" borderId="0" xfId="0" applyFont="1" applyFill="1"/>
    <xf numFmtId="0" fontId="57" fillId="4" borderId="0" xfId="0" applyFont="1" applyFill="1"/>
    <xf numFmtId="0" fontId="49" fillId="4" borderId="0" xfId="0" applyFont="1" applyFill="1"/>
    <xf numFmtId="0" fontId="58" fillId="8" borderId="0" xfId="0" applyFont="1" applyFill="1"/>
    <xf numFmtId="0" fontId="58" fillId="0" borderId="1" xfId="0" applyFont="1" applyBorder="1"/>
    <xf numFmtId="0" fontId="58" fillId="0" borderId="20" xfId="0" applyFont="1" applyBorder="1"/>
    <xf numFmtId="0" fontId="58" fillId="0" borderId="21" xfId="0" applyFont="1" applyBorder="1"/>
    <xf numFmtId="0" fontId="60" fillId="3" borderId="52" xfId="0" applyFont="1" applyFill="1" applyBorder="1"/>
    <xf numFmtId="0" fontId="60" fillId="3" borderId="0" xfId="0" applyFont="1" applyFill="1"/>
    <xf numFmtId="0" fontId="60" fillId="3" borderId="53" xfId="0" applyFont="1" applyFill="1" applyBorder="1" applyAlignment="1">
      <alignment horizontal="justify"/>
    </xf>
    <xf numFmtId="49" fontId="61" fillId="0" borderId="1" xfId="0" applyNumberFormat="1" applyFont="1" applyBorder="1" applyAlignment="1">
      <alignment horizontal="center"/>
    </xf>
    <xf numFmtId="49" fontId="62" fillId="0" borderId="20" xfId="0" applyNumberFormat="1" applyFont="1" applyBorder="1" applyAlignment="1">
      <alignment horizontal="center"/>
    </xf>
    <xf numFmtId="0" fontId="62" fillId="0" borderId="21" xfId="0" applyFont="1" applyBorder="1" applyAlignment="1">
      <alignment horizontal="center"/>
    </xf>
    <xf numFmtId="43" fontId="63" fillId="11" borderId="52" xfId="0" applyNumberFormat="1" applyFont="1" applyFill="1" applyBorder="1" applyAlignment="1">
      <alignment horizontal="left" vertical="top"/>
    </xf>
    <xf numFmtId="43" fontId="64" fillId="11" borderId="0" xfId="0" applyNumberFormat="1" applyFont="1" applyFill="1" applyAlignment="1">
      <alignment horizontal="right" vertical="top"/>
    </xf>
    <xf numFmtId="43" fontId="64" fillId="11" borderId="53" xfId="0" applyNumberFormat="1" applyFont="1" applyFill="1" applyBorder="1" applyAlignment="1">
      <alignment horizontal="right" vertical="top"/>
    </xf>
    <xf numFmtId="43" fontId="63" fillId="11" borderId="55" xfId="0" applyNumberFormat="1" applyFont="1" applyFill="1" applyBorder="1" applyAlignment="1">
      <alignment horizontal="left" vertical="top"/>
    </xf>
    <xf numFmtId="43" fontId="64" fillId="11" borderId="8" xfId="0" applyNumberFormat="1" applyFont="1" applyFill="1" applyBorder="1" applyAlignment="1">
      <alignment horizontal="right" vertical="top"/>
    </xf>
    <xf numFmtId="43" fontId="64" fillId="11" borderId="56" xfId="0" applyNumberFormat="1" applyFont="1" applyFill="1" applyBorder="1" applyAlignment="1">
      <alignment horizontal="right" vertical="top"/>
    </xf>
    <xf numFmtId="43" fontId="64" fillId="11" borderId="55" xfId="0" applyNumberFormat="1" applyFont="1" applyFill="1" applyBorder="1" applyAlignment="1">
      <alignment horizontal="left" vertical="top"/>
    </xf>
    <xf numFmtId="0" fontId="58" fillId="0" borderId="8" xfId="0" applyFont="1" applyBorder="1"/>
    <xf numFmtId="43" fontId="64" fillId="11" borderId="30" xfId="0" applyNumberFormat="1" applyFont="1" applyFill="1" applyBorder="1" applyAlignment="1">
      <alignment horizontal="right" vertical="top"/>
    </xf>
    <xf numFmtId="0" fontId="58" fillId="0" borderId="0" xfId="0" applyFont="1"/>
    <xf numFmtId="43" fontId="64" fillId="11" borderId="7" xfId="0" applyNumberFormat="1" applyFont="1" applyFill="1" applyBorder="1" applyAlignment="1">
      <alignment horizontal="right" vertical="top"/>
    </xf>
    <xf numFmtId="43" fontId="65" fillId="11" borderId="8" xfId="0" applyNumberFormat="1" applyFont="1" applyFill="1" applyBorder="1" applyAlignment="1">
      <alignment horizontal="right" vertical="top"/>
    </xf>
    <xf numFmtId="0" fontId="58" fillId="0" borderId="53" xfId="0" applyFont="1" applyBorder="1"/>
    <xf numFmtId="43" fontId="64" fillId="11" borderId="68" xfId="0" applyNumberFormat="1" applyFont="1" applyFill="1" applyBorder="1" applyAlignment="1">
      <alignment horizontal="right" vertical="top"/>
    </xf>
    <xf numFmtId="43" fontId="63" fillId="11" borderId="60" xfId="0" applyNumberFormat="1" applyFont="1" applyFill="1" applyBorder="1" applyAlignment="1">
      <alignment horizontal="left" vertical="top"/>
    </xf>
    <xf numFmtId="0" fontId="64" fillId="2" borderId="55" xfId="0" applyFont="1" applyFill="1" applyBorder="1" applyAlignment="1">
      <alignment horizontal="left" vertical="center" wrapText="1"/>
    </xf>
    <xf numFmtId="43" fontId="63" fillId="12" borderId="65" xfId="0" applyNumberFormat="1" applyFont="1" applyFill="1" applyBorder="1" applyAlignment="1">
      <alignment horizontal="right" vertical="top"/>
    </xf>
    <xf numFmtId="43" fontId="64" fillId="11" borderId="64" xfId="0" applyNumberFormat="1" applyFont="1" applyFill="1" applyBorder="1" applyAlignment="1">
      <alignment horizontal="right" vertical="top"/>
    </xf>
    <xf numFmtId="43" fontId="64" fillId="11" borderId="31" xfId="0" applyNumberFormat="1" applyFont="1" applyFill="1" applyBorder="1" applyAlignment="1">
      <alignment horizontal="right" vertical="top"/>
    </xf>
    <xf numFmtId="0" fontId="66" fillId="0" borderId="55" xfId="0" applyFont="1" applyBorder="1"/>
    <xf numFmtId="43" fontId="63" fillId="11" borderId="7" xfId="0" applyNumberFormat="1" applyFont="1" applyFill="1" applyBorder="1" applyAlignment="1">
      <alignment horizontal="right" vertical="top"/>
    </xf>
    <xf numFmtId="43" fontId="63" fillId="11" borderId="8" xfId="0" applyNumberFormat="1" applyFont="1" applyFill="1" applyBorder="1" applyAlignment="1">
      <alignment horizontal="right" vertical="top"/>
    </xf>
    <xf numFmtId="43" fontId="65" fillId="11" borderId="55" xfId="0" applyNumberFormat="1" applyFont="1" applyFill="1" applyBorder="1" applyAlignment="1">
      <alignment horizontal="left" vertical="top"/>
    </xf>
    <xf numFmtId="43" fontId="65" fillId="11" borderId="7" xfId="0" applyNumberFormat="1" applyFont="1" applyFill="1" applyBorder="1" applyAlignment="1">
      <alignment horizontal="right" vertical="top"/>
    </xf>
    <xf numFmtId="43" fontId="63" fillId="11" borderId="68" xfId="0" applyNumberFormat="1" applyFont="1" applyFill="1" applyBorder="1" applyAlignment="1">
      <alignment horizontal="right" vertical="top"/>
    </xf>
    <xf numFmtId="43" fontId="67" fillId="11" borderId="55" xfId="0" applyNumberFormat="1" applyFont="1" applyFill="1" applyBorder="1" applyAlignment="1">
      <alignment horizontal="left" vertical="top"/>
    </xf>
    <xf numFmtId="43" fontId="63" fillId="11" borderId="56" xfId="0" applyNumberFormat="1" applyFont="1" applyFill="1" applyBorder="1" applyAlignment="1">
      <alignment horizontal="right" vertical="top"/>
    </xf>
    <xf numFmtId="43" fontId="63" fillId="11" borderId="4" xfId="0" applyNumberFormat="1" applyFont="1" applyFill="1" applyBorder="1" applyAlignment="1">
      <alignment horizontal="left" vertical="top"/>
    </xf>
    <xf numFmtId="43" fontId="63" fillId="12" borderId="67" xfId="0" applyNumberFormat="1" applyFont="1" applyFill="1" applyBorder="1" applyAlignment="1">
      <alignment horizontal="right" vertical="top"/>
    </xf>
    <xf numFmtId="0" fontId="42" fillId="4" borderId="0" xfId="0" applyFont="1" applyFill="1"/>
    <xf numFmtId="0" fontId="68" fillId="4" borderId="0" xfId="0" applyFont="1" applyFill="1"/>
    <xf numFmtId="0" fontId="0" fillId="4" borderId="42" xfId="0" applyFill="1" applyBorder="1" applyAlignment="1">
      <alignment horizontal="center"/>
    </xf>
    <xf numFmtId="0" fontId="44" fillId="0" borderId="48" xfId="0" applyFont="1" applyBorder="1" applyAlignment="1">
      <alignment horizontal="center"/>
    </xf>
    <xf numFmtId="0" fontId="44" fillId="0" borderId="49" xfId="0" applyFont="1" applyBorder="1" applyAlignment="1">
      <alignment horizontal="center"/>
    </xf>
    <xf numFmtId="0" fontId="44" fillId="0" borderId="50" xfId="0" applyFont="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4" borderId="0" xfId="0" applyFill="1" applyAlignment="1">
      <alignment horizontal="center"/>
    </xf>
    <xf numFmtId="0" fontId="10" fillId="0" borderId="0" xfId="0" applyFont="1" applyAlignment="1">
      <alignment horizontal="right" vertical="center"/>
    </xf>
    <xf numFmtId="0" fontId="14" fillId="6" borderId="21"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8" fillId="6" borderId="23" xfId="0" applyFont="1" applyFill="1" applyBorder="1" applyAlignment="1">
      <alignment horizontal="right" vertical="center" wrapText="1"/>
    </xf>
    <xf numFmtId="0" fontId="8" fillId="6" borderId="24" xfId="0" applyFont="1" applyFill="1" applyBorder="1" applyAlignment="1">
      <alignment horizontal="right" vertical="center" wrapText="1"/>
    </xf>
    <xf numFmtId="0" fontId="8" fillId="6" borderId="25" xfId="0" applyFont="1" applyFill="1" applyBorder="1" applyAlignment="1">
      <alignment horizontal="right" vertical="center" wrapText="1"/>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165" fontId="10" fillId="0" borderId="0" xfId="0" applyNumberFormat="1" applyFont="1" applyAlignment="1">
      <alignment horizontal="right" vertical="center"/>
    </xf>
    <xf numFmtId="0" fontId="11" fillId="3" borderId="1"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49" fontId="40" fillId="3" borderId="43" xfId="0" applyNumberFormat="1" applyFont="1" applyFill="1" applyBorder="1" applyAlignment="1">
      <alignment horizontal="center"/>
    </xf>
    <xf numFmtId="49" fontId="40" fillId="3" borderId="45" xfId="0" applyNumberFormat="1" applyFont="1" applyFill="1" applyBorder="1" applyAlignment="1">
      <alignment horizontal="center"/>
    </xf>
    <xf numFmtId="49" fontId="36" fillId="3" borderId="0" xfId="0" applyNumberFormat="1" applyFont="1" applyFill="1" applyAlignment="1">
      <alignment horizontal="center"/>
    </xf>
    <xf numFmtId="49" fontId="36" fillId="3" borderId="44" xfId="0" applyNumberFormat="1" applyFont="1" applyFill="1" applyBorder="1" applyAlignment="1">
      <alignment horizontal="center"/>
    </xf>
    <xf numFmtId="49" fontId="59" fillId="3" borderId="69" xfId="0" applyNumberFormat="1" applyFont="1" applyFill="1" applyBorder="1" applyAlignment="1">
      <alignment horizontal="center"/>
    </xf>
    <xf numFmtId="49" fontId="59" fillId="3" borderId="47" xfId="0" applyNumberFormat="1" applyFont="1" applyFill="1" applyBorder="1" applyAlignment="1">
      <alignment horizontal="center"/>
    </xf>
    <xf numFmtId="49" fontId="59" fillId="3" borderId="70" xfId="0" applyNumberFormat="1" applyFont="1" applyFill="1" applyBorder="1" applyAlignment="1">
      <alignment horizontal="center"/>
    </xf>
    <xf numFmtId="49" fontId="59" fillId="3" borderId="1" xfId="0" applyNumberFormat="1" applyFont="1" applyFill="1" applyBorder="1" applyAlignment="1">
      <alignment horizontal="center"/>
    </xf>
    <xf numFmtId="49" fontId="59" fillId="3" borderId="20" xfId="0" applyNumberFormat="1" applyFont="1" applyFill="1" applyBorder="1" applyAlignment="1">
      <alignment horizontal="center"/>
    </xf>
    <xf numFmtId="49" fontId="59" fillId="3" borderId="21" xfId="0" applyNumberFormat="1" applyFont="1" applyFill="1" applyBorder="1" applyAlignment="1">
      <alignment horizontal="center"/>
    </xf>
    <xf numFmtId="49" fontId="59" fillId="3" borderId="52" xfId="0" applyNumberFormat="1" applyFont="1" applyFill="1" applyBorder="1" applyAlignment="1">
      <alignment horizontal="center"/>
    </xf>
    <xf numFmtId="49" fontId="59" fillId="3" borderId="0" xfId="0" applyNumberFormat="1" applyFont="1" applyFill="1" applyAlignment="1">
      <alignment horizontal="center"/>
    </xf>
    <xf numFmtId="49" fontId="59" fillId="3" borderId="53" xfId="0" applyNumberFormat="1" applyFont="1" applyFill="1" applyBorder="1" applyAlignment="1">
      <alignment horizontal="center"/>
    </xf>
    <xf numFmtId="0" fontId="70" fillId="9" borderId="0" xfId="0" applyFont="1" applyFill="1"/>
    <xf numFmtId="0" fontId="23" fillId="9" borderId="0" xfId="0" applyFont="1" applyFill="1"/>
    <xf numFmtId="0" fontId="44" fillId="2" borderId="0" xfId="0" applyFont="1" applyFill="1" applyAlignment="1">
      <alignment horizontal="justify" vertical="center"/>
    </xf>
    <xf numFmtId="0" fontId="15" fillId="0" borderId="0" xfId="0" applyFont="1"/>
    <xf numFmtId="0" fontId="0" fillId="9" borderId="0" xfId="0" applyFill="1"/>
    <xf numFmtId="0" fontId="71" fillId="9" borderId="0" xfId="0" applyFont="1" applyFill="1"/>
    <xf numFmtId="0" fontId="16" fillId="9" borderId="0" xfId="0" applyFont="1" applyFill="1"/>
    <xf numFmtId="0" fontId="72" fillId="9" borderId="0" xfId="0" applyFont="1" applyFill="1"/>
    <xf numFmtId="0" fontId="4" fillId="9" borderId="0" xfId="0" applyFont="1" applyFill="1" applyAlignment="1">
      <alignment horizontal="center" vertical="top" wrapText="1"/>
    </xf>
    <xf numFmtId="0" fontId="16" fillId="9" borderId="0" xfId="0" applyFont="1" applyFill="1"/>
    <xf numFmtId="0" fontId="72" fillId="9" borderId="0" xfId="0" applyFont="1" applyFill="1"/>
    <xf numFmtId="0" fontId="16" fillId="13" borderId="0" xfId="0" applyFont="1" applyFill="1"/>
    <xf numFmtId="0" fontId="72" fillId="13" borderId="0" xfId="0" applyFont="1" applyFill="1"/>
    <xf numFmtId="0" fontId="4" fillId="9" borderId="0" xfId="0" applyFont="1" applyFill="1"/>
    <xf numFmtId="0" fontId="16" fillId="9" borderId="0" xfId="0" applyFont="1" applyFill="1" applyAlignment="1">
      <alignment horizontal="center" vertical="top" wrapText="1"/>
    </xf>
    <xf numFmtId="0" fontId="4" fillId="9" borderId="0" xfId="0" applyFont="1" applyFill="1" applyAlignment="1">
      <alignment horizontal="center" vertical="top" wrapText="1"/>
    </xf>
    <xf numFmtId="0" fontId="17" fillId="9" borderId="0" xfId="0" applyFont="1" applyFill="1" applyAlignment="1">
      <alignment horizontal="center" vertical="top" wrapText="1"/>
    </xf>
    <xf numFmtId="0" fontId="16" fillId="13" borderId="0" xfId="0" applyFont="1" applyFill="1" applyAlignment="1">
      <alignment horizontal="center" vertical="top" wrapText="1"/>
    </xf>
    <xf numFmtId="0" fontId="17" fillId="9" borderId="0" xfId="0" applyFont="1" applyFill="1" applyAlignment="1">
      <alignment horizontal="center"/>
    </xf>
    <xf numFmtId="0" fontId="69" fillId="4" borderId="0" xfId="0" applyFont="1" applyFill="1"/>
    <xf numFmtId="0" fontId="73" fillId="4" borderId="0" xfId="0" applyFont="1" applyFill="1"/>
    <xf numFmtId="0" fontId="23" fillId="4" borderId="0" xfId="0" applyFont="1" applyFill="1"/>
    <xf numFmtId="0" fontId="12" fillId="0" borderId="0" xfId="0" applyFont="1"/>
    <xf numFmtId="0" fontId="73" fillId="0" borderId="0" xfId="0" applyFont="1"/>
    <xf numFmtId="0" fontId="73" fillId="0" borderId="0" xfId="0" applyFont="1" applyAlignment="1">
      <alignment horizontal="left"/>
    </xf>
    <xf numFmtId="0" fontId="23" fillId="0" borderId="0" xfId="0" applyFont="1"/>
    <xf numFmtId="0" fontId="6" fillId="4" borderId="0" xfId="0" applyFont="1" applyFill="1" applyAlignment="1">
      <alignment horizontal="center"/>
    </xf>
    <xf numFmtId="0" fontId="4" fillId="4" borderId="0" xfId="0" applyFont="1" applyFill="1" applyAlignment="1">
      <alignment horizontal="center"/>
    </xf>
    <xf numFmtId="40" fontId="4" fillId="4" borderId="0" xfId="0" applyNumberFormat="1" applyFont="1" applyFill="1"/>
    <xf numFmtId="0" fontId="75" fillId="4" borderId="0" xfId="0" applyFont="1" applyFill="1"/>
    <xf numFmtId="0" fontId="23" fillId="4" borderId="0" xfId="0" applyFont="1" applyFill="1" applyAlignment="1">
      <alignment horizontal="left"/>
    </xf>
    <xf numFmtId="40" fontId="23" fillId="4" borderId="0" xfId="0" applyNumberFormat="1" applyFont="1" applyFill="1" applyAlignment="1">
      <alignment horizontal="left"/>
    </xf>
    <xf numFmtId="0" fontId="13" fillId="0" borderId="0" xfId="0" applyFont="1"/>
    <xf numFmtId="0" fontId="74" fillId="4" borderId="0" xfId="0" applyFont="1" applyFill="1"/>
    <xf numFmtId="0" fontId="76" fillId="4" borderId="0" xfId="0" applyFont="1" applyFill="1"/>
    <xf numFmtId="0" fontId="76" fillId="4" borderId="44" xfId="0" applyFont="1" applyFill="1" applyBorder="1"/>
    <xf numFmtId="0" fontId="0" fillId="4" borderId="46" xfId="0" applyFill="1" applyBorder="1"/>
    <xf numFmtId="0" fontId="77" fillId="4" borderId="0" xfId="0" applyFont="1" applyFill="1"/>
    <xf numFmtId="0" fontId="58" fillId="4" borderId="0" xfId="0" applyFont="1" applyFill="1"/>
    <xf numFmtId="43" fontId="38" fillId="4" borderId="0" xfId="0" applyNumberFormat="1" applyFont="1" applyFill="1"/>
    <xf numFmtId="0" fontId="38" fillId="4" borderId="0" xfId="0" applyFont="1" applyFill="1"/>
    <xf numFmtId="0" fontId="78" fillId="4" borderId="0" xfId="0" applyFont="1" applyFill="1"/>
    <xf numFmtId="0" fontId="0" fillId="4" borderId="0" xfId="0" applyFont="1" applyFill="1"/>
    <xf numFmtId="0" fontId="52" fillId="4" borderId="0" xfId="0" applyFont="1" applyFill="1"/>
    <xf numFmtId="40" fontId="4" fillId="4" borderId="0" xfId="0" applyNumberFormat="1" applyFont="1" applyFill="1" applyAlignment="1">
      <alignment horizontal="center"/>
    </xf>
    <xf numFmtId="0" fontId="52" fillId="0" borderId="0" xfId="0" applyFont="1"/>
    <xf numFmtId="0" fontId="52" fillId="0" borderId="0" xfId="0" applyFont="1" applyAlignment="1">
      <alignment horizontal="left"/>
    </xf>
    <xf numFmtId="0" fontId="0" fillId="0" borderId="0" xfId="0" applyFont="1"/>
  </cellXfs>
  <cellStyles count="4">
    <cellStyle name="Comma" xfId="1" builtinId="3"/>
    <cellStyle name="Currency" xfId="2" builtinId="4"/>
    <cellStyle name="Normal" xfId="0" builtinId="0"/>
    <cellStyle name="Normal 2 2" xfId="3" xr:uid="{6F619C31-2979-4D33-B98F-104591F0DC27}"/>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2893695</xdr:colOff>
      <xdr:row>2</xdr:row>
      <xdr:rowOff>817245</xdr:rowOff>
    </xdr:to>
    <xdr:pic>
      <xdr:nvPicPr>
        <xdr:cNvPr id="3" name="Picture 2">
          <a:extLst>
            <a:ext uri="{FF2B5EF4-FFF2-40B4-BE49-F238E27FC236}">
              <a16:creationId xmlns:a16="http://schemas.microsoft.com/office/drawing/2014/main" id="{5EC0FE43-C064-47F8-93D4-3B01CEB80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35280"/>
          <a:ext cx="2893695" cy="817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2091690</xdr:colOff>
      <xdr:row>2</xdr:row>
      <xdr:rowOff>0</xdr:rowOff>
    </xdr:to>
    <xdr:pic>
      <xdr:nvPicPr>
        <xdr:cNvPr id="2" name="Picture 1">
          <a:extLst>
            <a:ext uri="{FF2B5EF4-FFF2-40B4-BE49-F238E27FC236}">
              <a16:creationId xmlns:a16="http://schemas.microsoft.com/office/drawing/2014/main" id="{856CFD0F-4180-09E4-C734-DB33BF6C1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390525"/>
          <a:ext cx="2663190" cy="112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57150</xdr:rowOff>
    </xdr:from>
    <xdr:to>
      <xdr:col>4</xdr:col>
      <xdr:colOff>935355</xdr:colOff>
      <xdr:row>1</xdr:row>
      <xdr:rowOff>1200150</xdr:rowOff>
    </xdr:to>
    <xdr:pic>
      <xdr:nvPicPr>
        <xdr:cNvPr id="5" name="Picture 4">
          <a:extLst>
            <a:ext uri="{FF2B5EF4-FFF2-40B4-BE49-F238E27FC236}">
              <a16:creationId xmlns:a16="http://schemas.microsoft.com/office/drawing/2014/main" id="{AA235BA8-E17D-4352-8BC9-CEB04A18C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2665095" cy="112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2</xdr:row>
      <xdr:rowOff>230505</xdr:rowOff>
    </xdr:from>
    <xdr:to>
      <xdr:col>2</xdr:col>
      <xdr:colOff>283845</xdr:colOff>
      <xdr:row>2</xdr:row>
      <xdr:rowOff>1371600</xdr:rowOff>
    </xdr:to>
    <xdr:pic>
      <xdr:nvPicPr>
        <xdr:cNvPr id="2" name="Picture 1">
          <a:extLst>
            <a:ext uri="{FF2B5EF4-FFF2-40B4-BE49-F238E27FC236}">
              <a16:creationId xmlns:a16="http://schemas.microsoft.com/office/drawing/2014/main" id="{F437EBFB-8235-47D1-9EA2-0023FB0D5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3405"/>
          <a:ext cx="2659380" cy="1141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240030</xdr:rowOff>
    </xdr:from>
    <xdr:to>
      <xdr:col>1</xdr:col>
      <xdr:colOff>2686050</xdr:colOff>
      <xdr:row>1</xdr:row>
      <xdr:rowOff>1390650</xdr:rowOff>
    </xdr:to>
    <xdr:pic>
      <xdr:nvPicPr>
        <xdr:cNvPr id="2" name="Picture 1">
          <a:extLst>
            <a:ext uri="{FF2B5EF4-FFF2-40B4-BE49-F238E27FC236}">
              <a16:creationId xmlns:a16="http://schemas.microsoft.com/office/drawing/2014/main" id="{14A32607-D980-465F-9918-66AA77F89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480"/>
          <a:ext cx="2647950" cy="1146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68FD-C731-483D-97B2-945A98DAE1FB}">
  <dimension ref="A3:T30"/>
  <sheetViews>
    <sheetView showGridLines="0" tabSelected="1" workbookViewId="0">
      <selection activeCell="L25" sqref="L25"/>
    </sheetView>
  </sheetViews>
  <sheetFormatPr defaultRowHeight="13.2"/>
  <cols>
    <col min="2" max="2" width="83.77734375" customWidth="1"/>
  </cols>
  <sheetData>
    <row r="3" spans="1:15" ht="79.2" customHeight="1"/>
    <row r="4" spans="1:15" ht="15.6">
      <c r="A4" s="213"/>
      <c r="C4" s="214"/>
      <c r="D4" s="214"/>
      <c r="E4" s="214"/>
      <c r="F4" s="214"/>
      <c r="G4" s="214"/>
      <c r="H4" s="214"/>
      <c r="I4" s="214"/>
      <c r="J4" s="214"/>
      <c r="K4" s="214"/>
      <c r="L4" s="214"/>
      <c r="M4" s="214"/>
      <c r="N4" s="214"/>
      <c r="O4" s="214"/>
    </row>
    <row r="5" spans="1:15" ht="15.6">
      <c r="A5" s="213"/>
      <c r="B5" s="410" t="s">
        <v>272</v>
      </c>
      <c r="C5" s="410"/>
      <c r="D5" s="411"/>
      <c r="E5" s="214"/>
      <c r="F5" s="214"/>
      <c r="G5" s="214"/>
      <c r="H5" s="214"/>
      <c r="I5" s="214"/>
      <c r="J5" s="214"/>
      <c r="K5" s="214"/>
      <c r="L5" s="214"/>
      <c r="M5" s="214"/>
      <c r="N5" s="214"/>
      <c r="O5" s="214"/>
    </row>
    <row r="6" spans="1:15" ht="15.6">
      <c r="A6" s="213"/>
      <c r="B6" s="216"/>
      <c r="C6" s="214"/>
      <c r="D6" s="214"/>
      <c r="E6" s="214"/>
      <c r="F6" s="214"/>
      <c r="G6" s="214"/>
      <c r="H6" s="214"/>
      <c r="I6" s="214"/>
      <c r="J6" s="214"/>
      <c r="K6" s="214"/>
      <c r="L6" s="214"/>
      <c r="M6" s="214"/>
      <c r="N6" s="214"/>
      <c r="O6" s="214"/>
    </row>
    <row r="7" spans="1:15" ht="15.6">
      <c r="A7" s="213"/>
      <c r="B7" s="217" t="s">
        <v>284</v>
      </c>
      <c r="C7" s="412"/>
      <c r="D7" s="214"/>
      <c r="E7" s="411"/>
      <c r="F7" s="214"/>
      <c r="G7" s="214"/>
      <c r="H7" s="214"/>
      <c r="I7" s="214"/>
      <c r="J7" s="214"/>
      <c r="K7" s="214"/>
      <c r="L7" s="214"/>
      <c r="M7" s="214"/>
      <c r="N7" s="214"/>
      <c r="O7" s="214"/>
    </row>
    <row r="8" spans="1:15" ht="15.6">
      <c r="A8" s="212"/>
      <c r="B8" s="215"/>
      <c r="C8" s="211"/>
      <c r="D8" s="211"/>
      <c r="E8" s="211"/>
      <c r="F8" s="211"/>
      <c r="G8" s="211"/>
      <c r="H8" s="211"/>
      <c r="I8" s="211"/>
      <c r="J8" s="211"/>
      <c r="K8" s="211"/>
      <c r="L8" s="211"/>
      <c r="M8" s="211"/>
      <c r="N8" s="211"/>
      <c r="O8" s="211"/>
    </row>
    <row r="9" spans="1:15" ht="15.6">
      <c r="A9" s="212"/>
      <c r="B9" s="217" t="s">
        <v>0</v>
      </c>
      <c r="C9" s="211"/>
      <c r="D9" s="211"/>
      <c r="E9" s="211"/>
      <c r="F9" s="211"/>
      <c r="G9" s="211"/>
      <c r="H9" s="211"/>
      <c r="I9" s="211"/>
      <c r="J9" s="211"/>
      <c r="K9" s="211"/>
      <c r="L9" s="211"/>
      <c r="M9" s="211"/>
      <c r="N9" s="211"/>
      <c r="O9" s="211"/>
    </row>
    <row r="10" spans="1:15" ht="15.6">
      <c r="A10" s="212"/>
      <c r="B10" s="413" t="s">
        <v>273</v>
      </c>
      <c r="C10" s="211"/>
      <c r="D10" s="211"/>
      <c r="E10" s="211"/>
      <c r="F10" s="211"/>
      <c r="G10" s="211"/>
      <c r="H10" s="211"/>
      <c r="I10" s="211"/>
      <c r="J10" s="211"/>
      <c r="K10" s="211"/>
      <c r="L10" s="211"/>
      <c r="M10" s="211"/>
      <c r="N10" s="211"/>
      <c r="O10" s="211"/>
    </row>
    <row r="11" spans="1:15" ht="21.75" customHeight="1">
      <c r="A11" s="212"/>
      <c r="B11" s="216" t="s">
        <v>1</v>
      </c>
      <c r="C11" s="211"/>
      <c r="D11" s="211"/>
      <c r="E11" s="211"/>
      <c r="F11" s="211"/>
      <c r="G11" s="211"/>
      <c r="H11" s="211"/>
      <c r="I11" s="211"/>
      <c r="J11" s="211"/>
      <c r="K11" s="211"/>
      <c r="L11" s="211"/>
      <c r="M11" s="211"/>
      <c r="N11" s="211"/>
      <c r="O11" s="211"/>
    </row>
    <row r="12" spans="1:15" ht="21.75" customHeight="1">
      <c r="A12" s="212"/>
      <c r="B12" s="218" t="s">
        <v>2</v>
      </c>
      <c r="C12" s="211"/>
      <c r="D12" s="211"/>
      <c r="E12" s="211"/>
      <c r="F12" s="211"/>
      <c r="G12" s="211"/>
      <c r="H12" s="211"/>
      <c r="I12" s="211"/>
      <c r="J12" s="211"/>
      <c r="K12" s="211"/>
      <c r="L12" s="211"/>
      <c r="M12" s="211"/>
      <c r="N12" s="211"/>
      <c r="O12" s="211"/>
    </row>
    <row r="13" spans="1:15" ht="21.75" customHeight="1">
      <c r="A13" s="212"/>
      <c r="B13" s="218" t="s">
        <v>3</v>
      </c>
      <c r="C13" s="211"/>
      <c r="D13" s="211"/>
      <c r="E13" s="211"/>
      <c r="F13" s="211"/>
      <c r="G13" s="211"/>
      <c r="H13" s="211"/>
      <c r="I13" s="211"/>
      <c r="J13" s="211"/>
      <c r="K13" s="211"/>
      <c r="L13" s="211"/>
      <c r="M13" s="211"/>
      <c r="N13" s="211"/>
      <c r="O13" s="211"/>
    </row>
    <row r="14" spans="1:15" ht="22.5" customHeight="1">
      <c r="B14" s="413" t="s">
        <v>274</v>
      </c>
      <c r="C14" s="211"/>
      <c r="D14" s="211"/>
      <c r="E14" s="211"/>
      <c r="F14" s="211"/>
      <c r="G14" s="211"/>
      <c r="H14" s="211"/>
      <c r="I14" s="211"/>
      <c r="J14" s="211"/>
      <c r="K14" s="211"/>
      <c r="L14" s="211"/>
      <c r="M14" s="211"/>
      <c r="N14" s="211"/>
      <c r="O14" s="211"/>
    </row>
    <row r="15" spans="1:15" ht="24" customHeight="1">
      <c r="B15" s="413" t="s">
        <v>275</v>
      </c>
      <c r="C15" s="211"/>
      <c r="D15" s="211"/>
      <c r="E15" s="211"/>
      <c r="F15" s="211"/>
      <c r="G15" s="211"/>
      <c r="H15" s="211"/>
      <c r="I15" s="211"/>
      <c r="J15" s="211"/>
      <c r="K15" s="211"/>
      <c r="L15" s="211"/>
      <c r="M15" s="211"/>
      <c r="N15" s="211"/>
      <c r="O15" s="211"/>
    </row>
    <row r="16" spans="1:15" ht="15.6">
      <c r="B16" s="211"/>
      <c r="C16" s="211"/>
      <c r="D16" s="211"/>
      <c r="E16" s="211"/>
      <c r="F16" s="211"/>
      <c r="G16" s="211"/>
      <c r="H16" s="211"/>
      <c r="I16" s="211"/>
      <c r="J16" s="211"/>
      <c r="K16" s="211"/>
      <c r="L16" s="211"/>
      <c r="M16" s="211"/>
      <c r="N16" s="211"/>
      <c r="O16" s="211"/>
    </row>
    <row r="17" spans="2:20" ht="15.6">
      <c r="B17" s="211"/>
      <c r="C17" s="211"/>
      <c r="D17" s="211"/>
      <c r="E17" s="211"/>
      <c r="F17" s="211"/>
      <c r="G17" s="211"/>
      <c r="H17" s="211"/>
      <c r="I17" s="211"/>
      <c r="J17" s="211"/>
      <c r="K17" s="211"/>
      <c r="L17" s="211"/>
      <c r="M17" s="211"/>
      <c r="N17" s="211"/>
      <c r="O17" s="211"/>
    </row>
    <row r="18" spans="2:20" s="414" customFormat="1" ht="15" customHeight="1">
      <c r="B18" s="424" t="s">
        <v>276</v>
      </c>
      <c r="C18" s="424"/>
      <c r="D18" s="424"/>
      <c r="E18" s="424"/>
      <c r="F18" s="424"/>
      <c r="G18" s="424"/>
      <c r="H18" s="424"/>
      <c r="I18" s="424"/>
      <c r="J18" s="424"/>
      <c r="L18" s="416"/>
      <c r="M18" s="416"/>
      <c r="N18" s="417"/>
      <c r="O18" s="417"/>
      <c r="P18" s="417"/>
      <c r="Q18" s="417"/>
      <c r="R18" s="417"/>
      <c r="S18" s="417"/>
      <c r="T18" s="417"/>
    </row>
    <row r="19" spans="2:20" s="414" customFormat="1" ht="54" customHeight="1">
      <c r="B19" s="424" t="s">
        <v>277</v>
      </c>
      <c r="C19" s="424"/>
      <c r="D19" s="424"/>
      <c r="E19" s="424"/>
      <c r="F19" s="424"/>
      <c r="G19" s="424"/>
      <c r="H19" s="424"/>
      <c r="I19" s="424"/>
      <c r="J19" s="424"/>
      <c r="L19" s="416"/>
      <c r="M19" s="416"/>
      <c r="N19" s="417"/>
      <c r="O19" s="417"/>
      <c r="P19" s="417"/>
      <c r="Q19" s="417"/>
      <c r="R19" s="417"/>
      <c r="S19" s="417"/>
      <c r="T19" s="417"/>
    </row>
    <row r="20" spans="2:20" s="414" customFormat="1" ht="15.6">
      <c r="B20" s="425"/>
      <c r="C20" s="425"/>
      <c r="D20" s="425"/>
      <c r="E20" s="425"/>
      <c r="F20" s="425"/>
      <c r="G20" s="425"/>
      <c r="H20" s="425"/>
      <c r="I20" s="425"/>
      <c r="J20" s="425"/>
      <c r="L20" s="419"/>
      <c r="M20" s="419"/>
      <c r="N20" s="420"/>
      <c r="O20" s="420"/>
      <c r="P20" s="420"/>
      <c r="Q20" s="420"/>
      <c r="R20" s="420"/>
      <c r="S20" s="420"/>
      <c r="T20" s="420"/>
    </row>
    <row r="21" spans="2:20" s="414" customFormat="1" ht="15.6" customHeight="1">
      <c r="B21" s="426" t="s">
        <v>278</v>
      </c>
      <c r="C21" s="426"/>
      <c r="D21" s="426"/>
      <c r="E21" s="426"/>
      <c r="F21" s="426"/>
      <c r="G21" s="426"/>
      <c r="H21" s="426"/>
      <c r="I21" s="426"/>
      <c r="J21" s="426"/>
      <c r="L21" s="419"/>
      <c r="M21" s="419"/>
      <c r="N21" s="420"/>
      <c r="O21" s="420"/>
      <c r="P21" s="420"/>
      <c r="Q21" s="420"/>
      <c r="R21" s="420"/>
      <c r="S21" s="420"/>
      <c r="T21" s="420"/>
    </row>
    <row r="22" spans="2:20" s="414" customFormat="1" ht="15.6">
      <c r="B22" s="425"/>
      <c r="C22" s="425"/>
      <c r="D22" s="425"/>
      <c r="E22" s="425"/>
      <c r="F22" s="425"/>
      <c r="G22" s="425"/>
      <c r="H22" s="425"/>
      <c r="I22" s="425"/>
      <c r="J22" s="425"/>
      <c r="L22" s="419"/>
      <c r="M22" s="419"/>
      <c r="N22" s="420"/>
      <c r="O22" s="420"/>
      <c r="P22" s="420"/>
      <c r="Q22" s="420"/>
      <c r="R22" s="420"/>
      <c r="S22" s="420"/>
      <c r="T22" s="420"/>
    </row>
    <row r="23" spans="2:20" s="414" customFormat="1" ht="39" customHeight="1">
      <c r="B23" s="424" t="s">
        <v>279</v>
      </c>
      <c r="C23" s="424"/>
      <c r="D23" s="424"/>
      <c r="E23" s="424"/>
      <c r="F23" s="424"/>
      <c r="G23" s="424"/>
      <c r="H23" s="424"/>
      <c r="I23" s="424"/>
      <c r="J23" s="424"/>
      <c r="L23" s="419"/>
      <c r="M23" s="419"/>
      <c r="N23" s="420"/>
      <c r="O23" s="420"/>
      <c r="P23" s="420"/>
      <c r="Q23" s="420"/>
      <c r="R23" s="420"/>
      <c r="S23" s="420"/>
      <c r="T23" s="420"/>
    </row>
    <row r="24" spans="2:20" s="414" customFormat="1" ht="15.6">
      <c r="B24" s="425"/>
      <c r="C24" s="425"/>
      <c r="D24" s="425"/>
      <c r="E24" s="425"/>
      <c r="F24" s="425"/>
      <c r="G24" s="425"/>
      <c r="H24" s="425"/>
      <c r="I24" s="425"/>
      <c r="J24" s="425"/>
      <c r="L24" s="419"/>
      <c r="M24" s="419"/>
      <c r="N24" s="420"/>
      <c r="O24" s="420"/>
      <c r="P24" s="420"/>
      <c r="Q24" s="420"/>
      <c r="R24" s="420"/>
      <c r="S24" s="420"/>
      <c r="T24" s="420"/>
    </row>
    <row r="25" spans="2:20" s="414" customFormat="1" ht="63" customHeight="1">
      <c r="B25" s="424" t="s">
        <v>280</v>
      </c>
      <c r="C25" s="424"/>
      <c r="D25" s="424"/>
      <c r="E25" s="424"/>
      <c r="F25" s="424"/>
      <c r="G25" s="424"/>
      <c r="H25" s="424"/>
      <c r="I25" s="424"/>
      <c r="J25" s="424"/>
      <c r="L25" s="419"/>
      <c r="M25" s="419"/>
      <c r="N25" s="420"/>
      <c r="O25" s="420"/>
      <c r="P25" s="420"/>
      <c r="Q25" s="420"/>
      <c r="R25" s="420"/>
      <c r="S25" s="420"/>
      <c r="T25" s="420"/>
    </row>
    <row r="26" spans="2:20" s="414" customFormat="1" ht="15.6">
      <c r="B26" s="415"/>
      <c r="C26" s="418"/>
      <c r="D26" s="418"/>
      <c r="E26" s="418"/>
      <c r="F26" s="418"/>
      <c r="G26" s="418"/>
      <c r="H26" s="418"/>
      <c r="I26" s="418"/>
      <c r="J26" s="418"/>
      <c r="K26" s="418"/>
      <c r="L26" s="419"/>
      <c r="M26" s="419"/>
      <c r="N26" s="420"/>
      <c r="O26" s="420"/>
      <c r="P26" s="420"/>
      <c r="Q26" s="420"/>
      <c r="R26" s="420"/>
      <c r="S26" s="420"/>
      <c r="T26" s="420"/>
    </row>
    <row r="27" spans="2:20" s="414" customFormat="1" ht="15.6" customHeight="1">
      <c r="B27" s="426" t="s">
        <v>281</v>
      </c>
      <c r="C27" s="426"/>
      <c r="D27" s="426"/>
      <c r="E27" s="426"/>
      <c r="F27" s="426"/>
      <c r="G27" s="426"/>
      <c r="H27" s="426"/>
      <c r="I27" s="426"/>
      <c r="J27" s="426"/>
      <c r="K27" s="419"/>
      <c r="M27" s="419"/>
      <c r="N27" s="420"/>
      <c r="O27" s="420"/>
      <c r="P27" s="420"/>
      <c r="Q27" s="420"/>
      <c r="R27" s="420"/>
      <c r="S27" s="420"/>
      <c r="T27" s="420"/>
    </row>
    <row r="28" spans="2:20" s="414" customFormat="1" ht="15.6">
      <c r="B28" s="427" t="s">
        <v>282</v>
      </c>
      <c r="C28" s="427"/>
      <c r="D28" s="427"/>
      <c r="E28" s="427"/>
      <c r="F28" s="427"/>
      <c r="G28" s="427"/>
      <c r="H28" s="427"/>
      <c r="I28" s="427"/>
      <c r="J28" s="427"/>
      <c r="K28" s="421"/>
      <c r="M28" s="421"/>
      <c r="N28" s="422"/>
      <c r="O28" s="422"/>
      <c r="P28" s="422"/>
      <c r="Q28" s="422"/>
      <c r="R28" s="422"/>
      <c r="S28" s="422"/>
      <c r="T28" s="422"/>
    </row>
    <row r="29" spans="2:20" s="414" customFormat="1" ht="14.4">
      <c r="B29" s="428" t="s">
        <v>283</v>
      </c>
      <c r="C29" s="428"/>
      <c r="D29" s="428"/>
      <c r="E29" s="428"/>
      <c r="F29" s="428"/>
      <c r="G29" s="428"/>
      <c r="H29" s="428"/>
      <c r="I29" s="428"/>
      <c r="J29" s="428"/>
      <c r="K29" s="428"/>
      <c r="M29" s="423"/>
      <c r="N29" s="415"/>
      <c r="O29" s="415"/>
      <c r="P29" s="415"/>
      <c r="Q29" s="415"/>
      <c r="R29" s="415"/>
      <c r="S29" s="415"/>
      <c r="T29" s="415"/>
    </row>
    <row r="30" spans="2:20" s="414" customFormat="1" ht="14.4">
      <c r="B30" s="415"/>
      <c r="C30" s="423"/>
      <c r="D30" s="423"/>
      <c r="E30" s="423"/>
      <c r="F30" s="423"/>
      <c r="G30" s="423"/>
      <c r="H30" s="423"/>
      <c r="I30" s="423"/>
      <c r="J30" s="423"/>
      <c r="K30" s="423"/>
      <c r="L30" s="423"/>
      <c r="M30" s="423"/>
      <c r="N30" s="415"/>
      <c r="O30" s="415"/>
      <c r="P30" s="415"/>
      <c r="Q30" s="415"/>
      <c r="R30" s="415"/>
      <c r="S30" s="415"/>
      <c r="T30" s="415"/>
    </row>
  </sheetData>
  <mergeCells count="10">
    <mergeCell ref="T18:T19"/>
    <mergeCell ref="O18:O19"/>
    <mergeCell ref="P18:P19"/>
    <mergeCell ref="Q18:Q19"/>
    <mergeCell ref="R18:R19"/>
    <mergeCell ref="S18:S19"/>
    <mergeCell ref="L18:L19"/>
    <mergeCell ref="M18:M19"/>
    <mergeCell ref="N18:N19"/>
    <mergeCell ref="C26:K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FF6A-BB89-4E07-9B28-8C161B6B2058}">
  <dimension ref="A1:AS71"/>
  <sheetViews>
    <sheetView showGridLines="0" workbookViewId="0">
      <selection activeCell="J16" sqref="J16"/>
    </sheetView>
  </sheetViews>
  <sheetFormatPr defaultRowHeight="13.2"/>
  <cols>
    <col min="1" max="1" width="9.109375" style="219"/>
    <col min="4" max="4" width="27.33203125" customWidth="1"/>
    <col min="5" max="5" width="17.6640625" customWidth="1"/>
    <col min="6" max="45" width="9.109375" style="219"/>
  </cols>
  <sheetData>
    <row r="1" spans="2:5" s="219" customFormat="1"/>
    <row r="2" spans="2:5" s="219" customFormat="1"/>
    <row r="3" spans="2:5" ht="15.6">
      <c r="B3" s="370" t="s">
        <v>4</v>
      </c>
      <c r="C3" s="371"/>
      <c r="D3" s="371"/>
      <c r="E3" s="372"/>
    </row>
    <row r="4" spans="2:5" s="219" customFormat="1" ht="15.6">
      <c r="B4" s="224"/>
      <c r="C4" s="224"/>
      <c r="D4" s="224"/>
      <c r="E4" s="220"/>
    </row>
    <row r="5" spans="2:5" s="219" customFormat="1" ht="15.6">
      <c r="B5" s="225" t="s">
        <v>5</v>
      </c>
      <c r="C5" s="224"/>
      <c r="D5" s="224"/>
      <c r="E5" s="220"/>
    </row>
    <row r="6" spans="2:5" ht="15.6">
      <c r="B6" s="221" t="s">
        <v>6</v>
      </c>
      <c r="C6" s="221" t="s">
        <v>7</v>
      </c>
      <c r="D6" s="221" t="s">
        <v>8</v>
      </c>
      <c r="E6" s="221" t="s">
        <v>9</v>
      </c>
    </row>
    <row r="7" spans="2:5" ht="15.6">
      <c r="B7" s="222">
        <v>2</v>
      </c>
      <c r="C7" s="222">
        <v>1</v>
      </c>
      <c r="D7" s="223" t="s">
        <v>10</v>
      </c>
      <c r="E7" s="256"/>
    </row>
    <row r="8" spans="2:5" ht="15.6">
      <c r="B8" s="222">
        <v>3</v>
      </c>
      <c r="C8" s="222">
        <v>1</v>
      </c>
      <c r="D8" s="223" t="s">
        <v>10</v>
      </c>
      <c r="E8" s="256"/>
    </row>
    <row r="9" spans="2:5" ht="15.6">
      <c r="B9" s="222">
        <v>3</v>
      </c>
      <c r="C9" s="222">
        <v>2</v>
      </c>
      <c r="D9" s="223" t="s">
        <v>11</v>
      </c>
      <c r="E9" s="256"/>
    </row>
    <row r="10" spans="2:5" ht="15.6">
      <c r="B10" s="222">
        <v>4</v>
      </c>
      <c r="C10" s="222">
        <v>3</v>
      </c>
      <c r="D10" s="223" t="s">
        <v>12</v>
      </c>
      <c r="E10" s="256"/>
    </row>
    <row r="11" spans="2:5" s="219" customFormat="1" ht="15.6">
      <c r="B11" s="224"/>
      <c r="C11" s="224"/>
      <c r="D11" s="224"/>
      <c r="E11" s="220"/>
    </row>
    <row r="12" spans="2:5" s="219" customFormat="1" ht="15.6">
      <c r="B12" s="225" t="s">
        <v>13</v>
      </c>
      <c r="C12" s="224"/>
      <c r="D12" s="224"/>
      <c r="E12" s="220"/>
    </row>
    <row r="13" spans="2:5" ht="15.6">
      <c r="B13" s="221" t="s">
        <v>6</v>
      </c>
      <c r="C13" s="221" t="s">
        <v>7</v>
      </c>
      <c r="D13" s="221" t="s">
        <v>8</v>
      </c>
      <c r="E13" s="221" t="s">
        <v>9</v>
      </c>
    </row>
    <row r="14" spans="2:5" ht="15.6">
      <c r="B14" s="222" t="s">
        <v>14</v>
      </c>
      <c r="C14" s="222">
        <v>3</v>
      </c>
      <c r="D14" s="223" t="s">
        <v>12</v>
      </c>
      <c r="E14" s="256"/>
    </row>
    <row r="15" spans="2:5" ht="15.6">
      <c r="B15" s="222" t="s">
        <v>15</v>
      </c>
      <c r="C15" s="222">
        <v>1</v>
      </c>
      <c r="D15" s="223" t="s">
        <v>10</v>
      </c>
      <c r="E15" s="256"/>
    </row>
    <row r="16" spans="2:5" ht="15.6">
      <c r="B16" s="222" t="s">
        <v>16</v>
      </c>
      <c r="C16" s="222">
        <v>4</v>
      </c>
      <c r="D16" s="223" t="s">
        <v>17</v>
      </c>
      <c r="E16" s="256"/>
    </row>
    <row r="17" spans="2:5" ht="15.6">
      <c r="B17" s="222">
        <v>3</v>
      </c>
      <c r="C17" s="222">
        <v>5</v>
      </c>
      <c r="D17" s="223" t="s">
        <v>18</v>
      </c>
      <c r="E17" s="256"/>
    </row>
    <row r="18" spans="2:5" ht="15.6">
      <c r="B18" s="222">
        <v>4</v>
      </c>
      <c r="C18" s="222">
        <v>6</v>
      </c>
      <c r="D18" s="223" t="s">
        <v>19</v>
      </c>
      <c r="E18" s="256"/>
    </row>
    <row r="19" spans="2:5" s="219" customFormat="1">
      <c r="B19" s="220"/>
      <c r="C19" s="220"/>
      <c r="D19" s="220"/>
      <c r="E19" s="220"/>
    </row>
    <row r="20" spans="2:5" s="219" customFormat="1">
      <c r="B20" s="220"/>
      <c r="C20" s="220"/>
      <c r="D20" s="220"/>
      <c r="E20" s="220"/>
    </row>
    <row r="21" spans="2:5" s="219" customFormat="1">
      <c r="B21" s="220"/>
      <c r="C21" s="220"/>
      <c r="D21" s="220"/>
      <c r="E21" s="220"/>
    </row>
    <row r="22" spans="2:5" s="219" customFormat="1">
      <c r="B22" s="220"/>
      <c r="C22" s="220"/>
      <c r="D22" s="220"/>
      <c r="E22" s="220"/>
    </row>
    <row r="23" spans="2:5" s="219" customFormat="1">
      <c r="B23" s="220"/>
      <c r="C23" s="220"/>
      <c r="D23" s="220"/>
      <c r="E23" s="220"/>
    </row>
    <row r="24" spans="2:5" s="219" customFormat="1">
      <c r="B24" s="220"/>
      <c r="C24" s="220"/>
      <c r="D24" s="220"/>
      <c r="E24" s="220"/>
    </row>
    <row r="25" spans="2:5" s="219" customFormat="1"/>
    <row r="26" spans="2:5" s="219" customFormat="1"/>
    <row r="27" spans="2:5" s="219" customFormat="1"/>
    <row r="28" spans="2:5" s="219" customFormat="1"/>
    <row r="29" spans="2:5" s="219" customFormat="1"/>
    <row r="30" spans="2:5" s="219" customFormat="1"/>
    <row r="31" spans="2:5" s="219" customFormat="1"/>
    <row r="32" spans="2:5" s="219" customFormat="1"/>
    <row r="33" s="219" customFormat="1"/>
    <row r="34" s="219" customFormat="1"/>
    <row r="35" s="219" customFormat="1"/>
    <row r="36" s="219" customFormat="1"/>
    <row r="37" s="219" customFormat="1"/>
    <row r="38" s="219" customFormat="1"/>
    <row r="39" s="219" customFormat="1"/>
    <row r="40" s="219" customFormat="1"/>
    <row r="41" s="219" customFormat="1"/>
    <row r="42" s="219" customFormat="1"/>
    <row r="43" s="219" customFormat="1"/>
    <row r="44" s="219" customFormat="1"/>
    <row r="45" s="219" customFormat="1"/>
    <row r="46" s="219" customFormat="1"/>
    <row r="47" s="219" customFormat="1"/>
    <row r="48" s="219" customFormat="1"/>
    <row r="49" s="219" customFormat="1"/>
    <row r="50" s="219" customFormat="1"/>
    <row r="51" s="219" customFormat="1"/>
    <row r="52" s="219" customFormat="1"/>
    <row r="53" s="219" customFormat="1"/>
    <row r="54" s="219" customFormat="1"/>
    <row r="55" s="219" customFormat="1"/>
    <row r="56" s="219" customFormat="1"/>
    <row r="57" s="219" customFormat="1"/>
    <row r="58" s="219" customFormat="1"/>
    <row r="59" s="219" customFormat="1"/>
    <row r="60" s="219" customFormat="1"/>
    <row r="61" s="219" customFormat="1"/>
    <row r="62" s="219" customFormat="1"/>
    <row r="63" s="219" customFormat="1"/>
    <row r="64" s="219" customFormat="1"/>
    <row r="65" s="219" customFormat="1"/>
    <row r="66" s="219" customFormat="1"/>
    <row r="67" s="219" customFormat="1"/>
    <row r="68" s="219" customFormat="1"/>
    <row r="69" s="219" customFormat="1"/>
    <row r="70" s="219" customFormat="1"/>
    <row r="71" s="219" customFormat="1"/>
  </sheetData>
  <mergeCells count="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D6C2-73FE-48AF-B7A8-33753DDD3904}">
  <dimension ref="A1:BC484"/>
  <sheetViews>
    <sheetView showGridLines="0" topLeftCell="A217" workbookViewId="0">
      <selection activeCell="L15" sqref="L15"/>
    </sheetView>
  </sheetViews>
  <sheetFormatPr defaultColWidth="9.109375" defaultRowHeight="13.8"/>
  <cols>
    <col min="1" max="1" width="9.109375" style="29"/>
    <col min="2" max="2" width="11" style="1" bestFit="1" customWidth="1"/>
    <col min="3" max="3" width="50.109375" style="2" customWidth="1"/>
    <col min="4" max="4" width="7.109375" style="3" customWidth="1"/>
    <col min="5" max="6" width="12.6640625" style="4" customWidth="1"/>
    <col min="7" max="7" width="13.44140625" style="4" bestFit="1" customWidth="1"/>
    <col min="8" max="11" width="9.109375" style="29"/>
    <col min="12" max="12" width="27.44140625" style="29" customWidth="1"/>
    <col min="13" max="13" width="28.33203125" style="29" customWidth="1"/>
    <col min="14" max="55" width="9.109375" style="29"/>
  </cols>
  <sheetData>
    <row r="1" spans="1:55" s="29" customFormat="1" ht="19.2" customHeight="1">
      <c r="B1" s="25"/>
      <c r="C1" s="26"/>
      <c r="D1" s="27"/>
      <c r="E1" s="28"/>
      <c r="F1" s="28"/>
      <c r="G1" s="28"/>
    </row>
    <row r="2" spans="1:55" ht="100.95" customHeight="1">
      <c r="B2"/>
      <c r="D2" s="376" t="s">
        <v>20</v>
      </c>
      <c r="E2" s="376"/>
      <c r="F2" s="376"/>
      <c r="G2" s="376"/>
    </row>
    <row r="3" spans="1:55" ht="15" customHeight="1" thickBot="1">
      <c r="H3" s="430"/>
      <c r="I3" s="431" t="s">
        <v>285</v>
      </c>
      <c r="J3" s="431"/>
      <c r="K3" s="430"/>
      <c r="L3" s="31"/>
      <c r="M3" s="367"/>
    </row>
    <row r="4" spans="1:55" ht="15" customHeight="1">
      <c r="B4" s="19" t="s">
        <v>21</v>
      </c>
      <c r="C4" s="373" t="s">
        <v>22</v>
      </c>
      <c r="D4" s="373"/>
      <c r="E4" s="373"/>
      <c r="F4" s="373"/>
      <c r="G4" s="374"/>
      <c r="H4" s="31"/>
      <c r="I4" s="430" t="s">
        <v>260</v>
      </c>
      <c r="J4" s="31"/>
      <c r="K4" s="31"/>
      <c r="L4" s="31"/>
      <c r="M4" s="367"/>
    </row>
    <row r="5" spans="1:55" s="6" customFormat="1" ht="15" customHeight="1" thickBot="1">
      <c r="A5" s="30"/>
      <c r="B5" s="20" t="s">
        <v>23</v>
      </c>
      <c r="C5" s="21" t="s">
        <v>24</v>
      </c>
      <c r="D5" s="22" t="s">
        <v>25</v>
      </c>
      <c r="E5" s="23" t="s">
        <v>26</v>
      </c>
      <c r="F5" s="23" t="s">
        <v>27</v>
      </c>
      <c r="G5" s="24" t="s">
        <v>28</v>
      </c>
      <c r="H5" s="32"/>
      <c r="I5" s="430" t="s">
        <v>262</v>
      </c>
      <c r="J5" s="32"/>
      <c r="K5" s="32"/>
      <c r="L5" s="31"/>
      <c r="M5" s="368"/>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row>
    <row r="6" spans="1:55" ht="15" customHeight="1">
      <c r="B6" s="40" t="s">
        <v>173</v>
      </c>
      <c r="C6" s="44" t="s">
        <v>28</v>
      </c>
      <c r="D6" s="45"/>
      <c r="E6" s="46">
        <v>20000</v>
      </c>
      <c r="F6" s="46"/>
      <c r="G6" s="47">
        <v>20000</v>
      </c>
      <c r="H6" s="325"/>
      <c r="I6" s="430" t="s">
        <v>263</v>
      </c>
      <c r="J6" s="31"/>
      <c r="K6" s="31"/>
      <c r="L6" s="31"/>
      <c r="M6" s="367"/>
    </row>
    <row r="7" spans="1:55" ht="15" customHeight="1">
      <c r="B7" s="96" t="s">
        <v>173</v>
      </c>
      <c r="C7" s="100" t="s">
        <v>177</v>
      </c>
      <c r="D7" s="101" t="s">
        <v>174</v>
      </c>
      <c r="E7" s="102">
        <v>8833</v>
      </c>
      <c r="F7" s="102"/>
      <c r="G7" s="103">
        <f>G6+E7</f>
        <v>28833</v>
      </c>
      <c r="H7" s="325"/>
      <c r="I7" s="31"/>
      <c r="J7" s="31"/>
      <c r="K7" s="31"/>
      <c r="L7" s="31"/>
      <c r="M7" s="367"/>
    </row>
    <row r="8" spans="1:55" ht="15" customHeight="1">
      <c r="B8" s="303" t="s">
        <v>173</v>
      </c>
      <c r="C8" s="100" t="s">
        <v>179</v>
      </c>
      <c r="D8" s="101" t="s">
        <v>29</v>
      </c>
      <c r="E8" s="102"/>
      <c r="F8" s="102">
        <v>7885</v>
      </c>
      <c r="G8" s="103">
        <f>G7-F8</f>
        <v>20948</v>
      </c>
      <c r="H8" s="325"/>
      <c r="I8" s="430" t="s">
        <v>261</v>
      </c>
      <c r="J8" s="31"/>
      <c r="K8" s="31"/>
      <c r="L8" s="31"/>
      <c r="M8" s="367"/>
    </row>
    <row r="9" spans="1:55" ht="15" customHeight="1" thickBot="1">
      <c r="B9" s="105"/>
      <c r="C9" s="148"/>
      <c r="D9" s="161"/>
      <c r="E9" s="162"/>
      <c r="F9" s="162"/>
      <c r="G9" s="163"/>
      <c r="H9" s="31"/>
      <c r="I9" s="31"/>
      <c r="J9" s="31"/>
      <c r="K9" s="31"/>
      <c r="L9" s="31"/>
      <c r="M9" s="367"/>
    </row>
    <row r="10" spans="1:55" ht="15" customHeight="1">
      <c r="B10" s="19" t="s">
        <v>30</v>
      </c>
      <c r="C10" s="373" t="s">
        <v>31</v>
      </c>
      <c r="D10" s="373"/>
      <c r="E10" s="373"/>
      <c r="F10" s="373"/>
      <c r="G10" s="374"/>
      <c r="H10" s="31"/>
      <c r="I10" s="31"/>
      <c r="J10" s="31"/>
      <c r="K10" s="31"/>
      <c r="L10" s="31"/>
      <c r="M10" s="367"/>
    </row>
    <row r="11" spans="1:55" ht="15" customHeight="1" thickBot="1">
      <c r="B11" s="20" t="s">
        <v>23</v>
      </c>
      <c r="C11" s="21" t="s">
        <v>24</v>
      </c>
      <c r="D11" s="22" t="s">
        <v>25</v>
      </c>
      <c r="E11" s="23" t="s">
        <v>26</v>
      </c>
      <c r="F11" s="23" t="s">
        <v>27</v>
      </c>
      <c r="G11" s="24" t="s">
        <v>28</v>
      </c>
      <c r="H11" s="31"/>
      <c r="J11" s="367"/>
      <c r="K11" s="367"/>
      <c r="L11" s="367"/>
      <c r="M11" s="367"/>
    </row>
    <row r="12" spans="1:55" ht="15" customHeight="1">
      <c r="B12" s="306" t="s">
        <v>173</v>
      </c>
      <c r="C12" s="307" t="s">
        <v>253</v>
      </c>
      <c r="D12" s="308" t="s">
        <v>207</v>
      </c>
      <c r="E12" s="309">
        <v>27500</v>
      </c>
      <c r="F12" s="309"/>
      <c r="G12" s="310">
        <v>27500</v>
      </c>
      <c r="H12" s="31"/>
    </row>
    <row r="13" spans="1:55" ht="15" customHeight="1">
      <c r="B13" s="96"/>
      <c r="C13" s="191"/>
      <c r="D13" s="192"/>
      <c r="E13" s="193"/>
      <c r="F13" s="193"/>
      <c r="G13" s="194"/>
      <c r="H13" s="31"/>
    </row>
    <row r="14" spans="1:55" ht="15" customHeight="1">
      <c r="B14" s="9"/>
      <c r="C14" s="100"/>
      <c r="D14" s="101"/>
      <c r="E14" s="102"/>
      <c r="F14" s="102"/>
      <c r="G14" s="103"/>
      <c r="H14" s="31"/>
    </row>
    <row r="15" spans="1:55" ht="15" customHeight="1" thickBot="1">
      <c r="B15" s="14"/>
      <c r="C15" s="5"/>
      <c r="D15" s="15"/>
      <c r="E15" s="16"/>
      <c r="F15" s="16"/>
      <c r="G15" s="16"/>
      <c r="H15" s="31"/>
    </row>
    <row r="16" spans="1:55" ht="15" customHeight="1">
      <c r="B16" s="19" t="s">
        <v>32</v>
      </c>
      <c r="C16" s="373" t="s">
        <v>33</v>
      </c>
      <c r="D16" s="373"/>
      <c r="E16" s="373"/>
      <c r="F16" s="373"/>
      <c r="G16" s="374"/>
      <c r="H16" s="31"/>
    </row>
    <row r="17" spans="2:15" ht="15" customHeight="1" thickBot="1">
      <c r="B17" s="20" t="s">
        <v>23</v>
      </c>
      <c r="C17" s="21" t="s">
        <v>24</v>
      </c>
      <c r="D17" s="22" t="s">
        <v>25</v>
      </c>
      <c r="E17" s="23" t="s">
        <v>26</v>
      </c>
      <c r="F17" s="23" t="s">
        <v>27</v>
      </c>
      <c r="G17" s="24" t="s">
        <v>28</v>
      </c>
      <c r="H17" s="31"/>
    </row>
    <row r="18" spans="2:15" ht="15" customHeight="1">
      <c r="B18" s="40" t="s">
        <v>173</v>
      </c>
      <c r="C18" s="44" t="s">
        <v>28</v>
      </c>
      <c r="D18" s="45"/>
      <c r="E18" s="46">
        <v>42000</v>
      </c>
      <c r="F18" s="46"/>
      <c r="G18" s="47">
        <v>42000</v>
      </c>
      <c r="H18" s="31"/>
    </row>
    <row r="19" spans="2:15" ht="15" customHeight="1">
      <c r="B19" s="104" t="s">
        <v>173</v>
      </c>
      <c r="C19" s="100" t="s">
        <v>33</v>
      </c>
      <c r="D19" s="101" t="s">
        <v>174</v>
      </c>
      <c r="E19" s="102"/>
      <c r="F19" s="102">
        <v>2783</v>
      </c>
      <c r="G19" s="103">
        <f>G18-F19</f>
        <v>39217</v>
      </c>
      <c r="H19" s="31"/>
    </row>
    <row r="20" spans="2:15" ht="15" customHeight="1">
      <c r="B20" s="303" t="s">
        <v>173</v>
      </c>
      <c r="C20" s="100" t="s">
        <v>178</v>
      </c>
      <c r="D20" s="101" t="s">
        <v>174</v>
      </c>
      <c r="E20" s="102"/>
      <c r="F20" s="102">
        <v>55</v>
      </c>
      <c r="G20" s="103">
        <f>G19-F20</f>
        <v>39162</v>
      </c>
      <c r="H20" s="31"/>
    </row>
    <row r="21" spans="2:15" ht="15" customHeight="1">
      <c r="B21" s="303" t="s">
        <v>173</v>
      </c>
      <c r="C21" s="100" t="s">
        <v>183</v>
      </c>
      <c r="D21" s="101" t="s">
        <v>184</v>
      </c>
      <c r="E21" s="102">
        <v>15059</v>
      </c>
      <c r="F21" s="102"/>
      <c r="G21" s="103">
        <f>G20+E21</f>
        <v>54221</v>
      </c>
      <c r="H21" s="31"/>
    </row>
    <row r="22" spans="2:15" ht="15" customHeight="1">
      <c r="B22" s="195" t="s">
        <v>173</v>
      </c>
      <c r="C22" s="191" t="s">
        <v>250</v>
      </c>
      <c r="D22" s="192" t="s">
        <v>207</v>
      </c>
      <c r="E22" s="193"/>
      <c r="F22" s="193">
        <v>4400</v>
      </c>
      <c r="G22" s="194">
        <f>G21-F22</f>
        <v>49821</v>
      </c>
      <c r="H22" s="31"/>
    </row>
    <row r="23" spans="2:15" ht="15" customHeight="1">
      <c r="B23" s="195" t="s">
        <v>173</v>
      </c>
      <c r="C23" s="191" t="s">
        <v>250</v>
      </c>
      <c r="D23" s="192" t="s">
        <v>207</v>
      </c>
      <c r="E23" s="193">
        <v>2200</v>
      </c>
      <c r="F23" s="193"/>
      <c r="G23" s="194">
        <f>G22+E23</f>
        <v>52021</v>
      </c>
      <c r="H23" s="31"/>
    </row>
    <row r="24" spans="2:15" ht="15" customHeight="1" thickBot="1">
      <c r="B24" s="14"/>
      <c r="C24" s="5"/>
      <c r="D24" s="15"/>
      <c r="E24" s="16"/>
      <c r="F24" s="16"/>
      <c r="G24" s="16"/>
      <c r="H24" s="31"/>
    </row>
    <row r="25" spans="2:15" ht="15" customHeight="1">
      <c r="B25" s="19" t="s">
        <v>34</v>
      </c>
      <c r="C25" s="373" t="s">
        <v>35</v>
      </c>
      <c r="D25" s="373"/>
      <c r="E25" s="373"/>
      <c r="F25" s="373"/>
      <c r="G25" s="374"/>
      <c r="H25" s="31"/>
      <c r="L25" s="375"/>
      <c r="M25" s="375"/>
      <c r="O25" s="112"/>
    </row>
    <row r="26" spans="2:15" ht="15" customHeight="1" thickBot="1">
      <c r="B26" s="20" t="s">
        <v>23</v>
      </c>
      <c r="C26" s="21" t="s">
        <v>24</v>
      </c>
      <c r="D26" s="22" t="s">
        <v>25</v>
      </c>
      <c r="E26" s="23" t="s">
        <v>26</v>
      </c>
      <c r="F26" s="23" t="s">
        <v>27</v>
      </c>
      <c r="G26" s="24" t="s">
        <v>28</v>
      </c>
      <c r="H26" s="31"/>
      <c r="L26" s="76"/>
      <c r="M26" s="113"/>
      <c r="O26" s="114"/>
    </row>
    <row r="27" spans="2:15" ht="15" customHeight="1">
      <c r="B27" s="40" t="s">
        <v>173</v>
      </c>
      <c r="C27" s="44" t="s">
        <v>28</v>
      </c>
      <c r="D27" s="45"/>
      <c r="E27" s="46">
        <v>1212</v>
      </c>
      <c r="F27" s="46"/>
      <c r="G27" s="47">
        <f>E27</f>
        <v>1212</v>
      </c>
      <c r="H27" s="31"/>
      <c r="J27" s="115"/>
      <c r="L27" s="111"/>
      <c r="M27" s="110"/>
      <c r="O27" s="111"/>
    </row>
    <row r="28" spans="2:15" ht="15" customHeight="1">
      <c r="B28" s="195" t="s">
        <v>173</v>
      </c>
      <c r="C28" s="191" t="s">
        <v>108</v>
      </c>
      <c r="D28" s="192" t="s">
        <v>207</v>
      </c>
      <c r="E28" s="193"/>
      <c r="F28" s="193">
        <v>101</v>
      </c>
      <c r="G28" s="194">
        <f>G27-F28</f>
        <v>1111</v>
      </c>
      <c r="H28" s="31"/>
    </row>
    <row r="29" spans="2:15" ht="15" customHeight="1">
      <c r="B29" s="9"/>
      <c r="C29" s="10"/>
      <c r="D29" s="11"/>
      <c r="E29" s="12"/>
      <c r="F29" s="12"/>
      <c r="G29" s="13"/>
      <c r="H29" s="31"/>
    </row>
    <row r="30" spans="2:15" ht="15" customHeight="1" thickBot="1">
      <c r="B30" s="14"/>
      <c r="C30" s="5"/>
      <c r="D30" s="15"/>
      <c r="E30" s="16"/>
      <c r="F30" s="16"/>
      <c r="G30" s="16"/>
      <c r="H30" s="31"/>
    </row>
    <row r="31" spans="2:15" ht="15" customHeight="1">
      <c r="B31" s="19" t="s">
        <v>36</v>
      </c>
      <c r="C31" s="373" t="s">
        <v>37</v>
      </c>
      <c r="D31" s="373"/>
      <c r="E31" s="373"/>
      <c r="F31" s="373"/>
      <c r="G31" s="374"/>
      <c r="H31" s="31"/>
    </row>
    <row r="32" spans="2:15" ht="15" customHeight="1" thickBot="1">
      <c r="B32" s="20" t="s">
        <v>23</v>
      </c>
      <c r="C32" s="21" t="s">
        <v>24</v>
      </c>
      <c r="D32" s="22" t="s">
        <v>25</v>
      </c>
      <c r="E32" s="23" t="s">
        <v>26</v>
      </c>
      <c r="F32" s="23" t="s">
        <v>27</v>
      </c>
      <c r="G32" s="24" t="s">
        <v>28</v>
      </c>
      <c r="H32" s="31"/>
    </row>
    <row r="33" spans="2:13" ht="15" customHeight="1">
      <c r="B33" s="40" t="s">
        <v>173</v>
      </c>
      <c r="C33" s="44" t="s">
        <v>28</v>
      </c>
      <c r="D33" s="45"/>
      <c r="E33" s="46"/>
      <c r="F33" s="46"/>
      <c r="G33" s="47">
        <v>0</v>
      </c>
      <c r="H33" s="31"/>
    </row>
    <row r="34" spans="2:13" ht="15" customHeight="1">
      <c r="B34" s="193" t="s">
        <v>173</v>
      </c>
      <c r="C34" s="193" t="s">
        <v>251</v>
      </c>
      <c r="D34" s="302" t="s">
        <v>207</v>
      </c>
      <c r="E34" s="193">
        <v>4000</v>
      </c>
      <c r="F34" s="193"/>
      <c r="G34" s="194">
        <f>-E34</f>
        <v>-4000</v>
      </c>
      <c r="H34" s="31"/>
    </row>
    <row r="35" spans="2:13" ht="15" customHeight="1">
      <c r="B35" s="193" t="s">
        <v>173</v>
      </c>
      <c r="C35" s="193" t="s">
        <v>252</v>
      </c>
      <c r="D35" s="192" t="s">
        <v>207</v>
      </c>
      <c r="E35" s="193"/>
      <c r="F35" s="193">
        <v>4200</v>
      </c>
      <c r="G35" s="194">
        <f>G34+F35</f>
        <v>200</v>
      </c>
      <c r="H35" s="31"/>
    </row>
    <row r="36" spans="2:13" ht="15" customHeight="1">
      <c r="B36" s="193" t="s">
        <v>173</v>
      </c>
      <c r="C36" s="193" t="s">
        <v>251</v>
      </c>
      <c r="D36" s="192" t="s">
        <v>207</v>
      </c>
      <c r="E36" s="193"/>
      <c r="F36" s="193">
        <v>2000</v>
      </c>
      <c r="G36" s="194">
        <f>G35+F36</f>
        <v>2200</v>
      </c>
      <c r="H36" s="31"/>
    </row>
    <row r="37" spans="2:13" ht="15" customHeight="1" thickBot="1">
      <c r="B37" s="14"/>
      <c r="C37" s="5"/>
      <c r="D37" s="15"/>
      <c r="E37" s="16"/>
      <c r="F37" s="16"/>
      <c r="G37" s="16"/>
      <c r="H37" s="31"/>
    </row>
    <row r="38" spans="2:13" ht="15" customHeight="1">
      <c r="B38" s="19" t="s">
        <v>39</v>
      </c>
      <c r="C38" s="373" t="s">
        <v>40</v>
      </c>
      <c r="D38" s="373" t="s">
        <v>41</v>
      </c>
      <c r="E38" s="373"/>
      <c r="F38" s="373" t="s">
        <v>42</v>
      </c>
      <c r="G38" s="374"/>
      <c r="H38" s="31"/>
    </row>
    <row r="39" spans="2:13" ht="15" customHeight="1" thickBot="1">
      <c r="B39" s="20" t="s">
        <v>23</v>
      </c>
      <c r="C39" s="21" t="s">
        <v>24</v>
      </c>
      <c r="D39" s="22" t="s">
        <v>25</v>
      </c>
      <c r="E39" s="23" t="s">
        <v>26</v>
      </c>
      <c r="F39" s="23" t="s">
        <v>27</v>
      </c>
      <c r="G39" s="24" t="s">
        <v>28</v>
      </c>
      <c r="H39" s="31"/>
    </row>
    <row r="40" spans="2:13" ht="15" customHeight="1">
      <c r="B40" s="40"/>
      <c r="C40" s="44"/>
      <c r="D40" s="42"/>
      <c r="E40" s="43"/>
      <c r="F40" s="43"/>
      <c r="G40" s="39"/>
      <c r="H40" s="31"/>
    </row>
    <row r="41" spans="2:13" ht="15" customHeight="1">
      <c r="B41" s="9"/>
      <c r="C41" s="10"/>
      <c r="D41" s="11"/>
      <c r="E41" s="12"/>
      <c r="F41" s="12"/>
      <c r="G41" s="13"/>
      <c r="H41" s="31"/>
      <c r="K41" s="116"/>
      <c r="L41" s="117"/>
      <c r="M41" s="117"/>
    </row>
    <row r="42" spans="2:13" ht="15" customHeight="1">
      <c r="B42" s="9"/>
      <c r="C42" s="10"/>
      <c r="D42" s="11"/>
      <c r="E42" s="12"/>
      <c r="F42" s="12"/>
      <c r="G42" s="13"/>
      <c r="H42" s="31"/>
      <c r="K42" s="117"/>
      <c r="L42" s="116"/>
      <c r="M42" s="116"/>
    </row>
    <row r="43" spans="2:13" ht="15" customHeight="1" thickBot="1">
      <c r="B43" s="14"/>
      <c r="C43" s="5"/>
      <c r="D43" s="15"/>
      <c r="E43" s="16"/>
      <c r="F43" s="16"/>
      <c r="G43" s="16"/>
      <c r="H43" s="31"/>
      <c r="K43" s="117"/>
      <c r="L43" s="116"/>
      <c r="M43" s="116"/>
    </row>
    <row r="44" spans="2:13" ht="15" customHeight="1">
      <c r="B44" s="19" t="s">
        <v>43</v>
      </c>
      <c r="C44" s="373" t="s">
        <v>44</v>
      </c>
      <c r="D44" s="373"/>
      <c r="E44" s="373"/>
      <c r="F44" s="373"/>
      <c r="G44" s="374"/>
      <c r="H44" s="31"/>
    </row>
    <row r="45" spans="2:13" ht="15" customHeight="1" thickBot="1">
      <c r="B45" s="20" t="s">
        <v>23</v>
      </c>
      <c r="C45" s="20" t="s">
        <v>24</v>
      </c>
      <c r="D45" s="20" t="s">
        <v>25</v>
      </c>
      <c r="E45" s="20" t="s">
        <v>26</v>
      </c>
      <c r="F45" s="20" t="s">
        <v>27</v>
      </c>
      <c r="G45" s="20" t="s">
        <v>28</v>
      </c>
      <c r="H45" s="31"/>
    </row>
    <row r="46" spans="2:13" ht="15" customHeight="1">
      <c r="B46" s="40" t="s">
        <v>173</v>
      </c>
      <c r="C46" s="44" t="s">
        <v>28</v>
      </c>
      <c r="D46" s="42"/>
      <c r="E46" s="43">
        <v>85000</v>
      </c>
      <c r="F46" s="43"/>
      <c r="G46" s="39">
        <v>85000</v>
      </c>
      <c r="H46" s="31"/>
    </row>
    <row r="47" spans="2:13" ht="15" customHeight="1">
      <c r="B47" s="195" t="s">
        <v>173</v>
      </c>
      <c r="C47" s="191" t="s">
        <v>45</v>
      </c>
      <c r="D47" s="192" t="s">
        <v>207</v>
      </c>
      <c r="E47" s="193"/>
      <c r="F47" s="193">
        <v>1000</v>
      </c>
      <c r="G47" s="194">
        <f>G46-F47</f>
        <v>84000</v>
      </c>
      <c r="H47" s="31"/>
    </row>
    <row r="48" spans="2:13" ht="15" customHeight="1">
      <c r="B48" s="9"/>
      <c r="C48" s="10"/>
      <c r="D48" s="11"/>
      <c r="E48" s="12"/>
      <c r="F48" s="12"/>
      <c r="G48" s="13"/>
      <c r="H48" s="31"/>
    </row>
    <row r="49" spans="2:8" ht="15" customHeight="1" thickBot="1">
      <c r="B49" s="14"/>
      <c r="C49" s="5"/>
      <c r="D49" s="15"/>
      <c r="E49" s="16"/>
      <c r="F49" s="16"/>
      <c r="G49" s="16"/>
      <c r="H49" s="31"/>
    </row>
    <row r="50" spans="2:8" ht="15" customHeight="1">
      <c r="B50" s="19" t="s">
        <v>46</v>
      </c>
      <c r="C50" s="373" t="s">
        <v>47</v>
      </c>
      <c r="D50" s="373"/>
      <c r="E50" s="373"/>
      <c r="F50" s="373"/>
      <c r="G50" s="374"/>
      <c r="H50" s="31"/>
    </row>
    <row r="51" spans="2:8" ht="15" customHeight="1" thickBot="1">
      <c r="B51" s="20" t="s">
        <v>23</v>
      </c>
      <c r="C51" s="20" t="s">
        <v>24</v>
      </c>
      <c r="D51" s="20" t="s">
        <v>25</v>
      </c>
      <c r="E51" s="20" t="s">
        <v>26</v>
      </c>
      <c r="F51" s="20" t="s">
        <v>27</v>
      </c>
      <c r="G51" s="20" t="s">
        <v>28</v>
      </c>
      <c r="H51" s="31"/>
    </row>
    <row r="52" spans="2:8" ht="15" customHeight="1">
      <c r="B52" s="40" t="s">
        <v>173</v>
      </c>
      <c r="C52" s="44" t="s">
        <v>28</v>
      </c>
      <c r="D52" s="45"/>
      <c r="E52" s="46">
        <v>23410</v>
      </c>
      <c r="F52" s="46"/>
      <c r="G52" s="47">
        <v>23410</v>
      </c>
      <c r="H52" s="31"/>
    </row>
    <row r="53" spans="2:8" ht="15" customHeight="1">
      <c r="B53" s="9"/>
      <c r="C53" s="10"/>
      <c r="D53" s="11"/>
      <c r="E53" s="12"/>
      <c r="F53" s="12"/>
      <c r="G53" s="13"/>
      <c r="H53" s="31"/>
    </row>
    <row r="54" spans="2:8" ht="15" customHeight="1">
      <c r="B54" s="9"/>
      <c r="C54" s="10"/>
      <c r="D54" s="11"/>
      <c r="E54" s="12"/>
      <c r="F54" s="12"/>
      <c r="G54" s="13"/>
      <c r="H54" s="31"/>
    </row>
    <row r="55" spans="2:8" ht="15" customHeight="1" thickBot="1">
      <c r="B55" s="14"/>
      <c r="C55" s="5"/>
      <c r="D55" s="15"/>
      <c r="E55" s="16"/>
      <c r="F55" s="16"/>
      <c r="G55" s="16"/>
      <c r="H55" s="31"/>
    </row>
    <row r="56" spans="2:8" ht="15" customHeight="1">
      <c r="B56" s="19" t="s">
        <v>48</v>
      </c>
      <c r="C56" s="373" t="s">
        <v>49</v>
      </c>
      <c r="D56" s="373"/>
      <c r="E56" s="373"/>
      <c r="F56" s="373"/>
      <c r="G56" s="374"/>
      <c r="H56" s="31"/>
    </row>
    <row r="57" spans="2:8" ht="15" customHeight="1" thickBot="1">
      <c r="B57" s="20" t="s">
        <v>23</v>
      </c>
      <c r="C57" s="20" t="s">
        <v>24</v>
      </c>
      <c r="D57" s="20" t="s">
        <v>25</v>
      </c>
      <c r="E57" s="20" t="s">
        <v>26</v>
      </c>
      <c r="F57" s="20" t="s">
        <v>27</v>
      </c>
      <c r="G57" s="20" t="s">
        <v>28</v>
      </c>
      <c r="H57" s="31"/>
    </row>
    <row r="58" spans="2:8" ht="15" customHeight="1">
      <c r="B58" s="40" t="s">
        <v>173</v>
      </c>
      <c r="C58" s="44" t="s">
        <v>28</v>
      </c>
      <c r="D58" s="42"/>
      <c r="E58" s="43"/>
      <c r="F58" s="43">
        <v>9275</v>
      </c>
      <c r="G58" s="39">
        <v>9275</v>
      </c>
      <c r="H58" s="31"/>
    </row>
    <row r="59" spans="2:8" ht="15" customHeight="1">
      <c r="B59" s="195" t="s">
        <v>173</v>
      </c>
      <c r="C59" s="191" t="s">
        <v>201</v>
      </c>
      <c r="D59" s="192" t="s">
        <v>207</v>
      </c>
      <c r="E59" s="193"/>
      <c r="F59" s="193">
        <f>'Tab 3 - General Journal'!G47</f>
        <v>2824</v>
      </c>
      <c r="G59" s="194">
        <f>G58+F59</f>
        <v>12099</v>
      </c>
      <c r="H59" s="297"/>
    </row>
    <row r="60" spans="2:8" ht="15" customHeight="1">
      <c r="B60" s="9"/>
      <c r="C60" s="10"/>
      <c r="D60" s="11"/>
      <c r="E60" s="12"/>
      <c r="F60" s="12"/>
      <c r="G60" s="13"/>
      <c r="H60" s="31"/>
    </row>
    <row r="61" spans="2:8" ht="15" customHeight="1" thickBot="1">
      <c r="B61" s="14"/>
      <c r="C61" s="5"/>
      <c r="D61" s="15"/>
      <c r="E61" s="16"/>
      <c r="F61" s="16"/>
      <c r="G61" s="16"/>
      <c r="H61" s="31"/>
    </row>
    <row r="62" spans="2:8" ht="15" customHeight="1">
      <c r="B62" s="19" t="s">
        <v>51</v>
      </c>
      <c r="C62" s="373" t="s">
        <v>52</v>
      </c>
      <c r="D62" s="373"/>
      <c r="E62" s="373"/>
      <c r="F62" s="373"/>
      <c r="G62" s="374"/>
      <c r="H62" s="31"/>
    </row>
    <row r="63" spans="2:8" ht="15" customHeight="1" thickBot="1">
      <c r="B63" s="20" t="s">
        <v>23</v>
      </c>
      <c r="C63" s="20" t="s">
        <v>24</v>
      </c>
      <c r="D63" s="20" t="s">
        <v>25</v>
      </c>
      <c r="E63" s="20" t="s">
        <v>26</v>
      </c>
      <c r="F63" s="20" t="s">
        <v>27</v>
      </c>
      <c r="G63" s="20" t="s">
        <v>28</v>
      </c>
      <c r="H63" s="31"/>
    </row>
    <row r="64" spans="2:8" ht="15" customHeight="1">
      <c r="B64" s="40" t="s">
        <v>173</v>
      </c>
      <c r="C64" s="44" t="s">
        <v>28</v>
      </c>
      <c r="D64" s="42"/>
      <c r="E64" s="43">
        <v>40000</v>
      </c>
      <c r="F64" s="43"/>
      <c r="G64" s="39">
        <v>40000</v>
      </c>
      <c r="H64" s="31"/>
    </row>
    <row r="65" spans="2:8" ht="15" customHeight="1">
      <c r="B65" s="195" t="s">
        <v>173</v>
      </c>
      <c r="C65" s="191" t="s">
        <v>253</v>
      </c>
      <c r="D65" s="192" t="s">
        <v>207</v>
      </c>
      <c r="E65" s="193"/>
      <c r="F65" s="193">
        <v>40000</v>
      </c>
      <c r="G65" s="194">
        <f>G64-F65</f>
        <v>0</v>
      </c>
      <c r="H65" s="31"/>
    </row>
    <row r="66" spans="2:8" ht="15" customHeight="1">
      <c r="B66" s="195"/>
      <c r="C66" s="191"/>
      <c r="D66" s="192"/>
      <c r="E66" s="193"/>
      <c r="F66" s="193"/>
      <c r="G66" s="194"/>
      <c r="H66" s="31"/>
    </row>
    <row r="67" spans="2:8" ht="15" customHeight="1">
      <c r="B67" s="195"/>
      <c r="C67" s="191"/>
      <c r="D67" s="192"/>
      <c r="E67" s="193"/>
      <c r="F67" s="193"/>
      <c r="G67" s="194"/>
      <c r="H67" s="31"/>
    </row>
    <row r="68" spans="2:8" ht="15" customHeight="1" thickBot="1">
      <c r="B68" s="14"/>
      <c r="C68" s="5"/>
      <c r="D68" s="15"/>
      <c r="E68" s="16"/>
      <c r="F68" s="16"/>
      <c r="G68" s="16"/>
      <c r="H68" s="31"/>
    </row>
    <row r="69" spans="2:8" ht="15" customHeight="1">
      <c r="B69" s="19" t="s">
        <v>53</v>
      </c>
      <c r="C69" s="373" t="s">
        <v>54</v>
      </c>
      <c r="D69" s="373"/>
      <c r="E69" s="373"/>
      <c r="F69" s="373"/>
      <c r="G69" s="374"/>
      <c r="H69" s="31"/>
    </row>
    <row r="70" spans="2:8" ht="15" customHeight="1" thickBot="1">
      <c r="B70" s="20" t="s">
        <v>23</v>
      </c>
      <c r="C70" s="20" t="s">
        <v>24</v>
      </c>
      <c r="D70" s="20" t="s">
        <v>25</v>
      </c>
      <c r="E70" s="20" t="s">
        <v>26</v>
      </c>
      <c r="F70" s="20" t="s">
        <v>27</v>
      </c>
      <c r="G70" s="20" t="s">
        <v>28</v>
      </c>
      <c r="H70" s="31"/>
    </row>
    <row r="71" spans="2:8" ht="15" customHeight="1">
      <c r="B71" s="40" t="s">
        <v>173</v>
      </c>
      <c r="C71" s="44" t="s">
        <v>28</v>
      </c>
      <c r="D71" s="42"/>
      <c r="E71" s="43">
        <v>0</v>
      </c>
      <c r="F71" s="43"/>
      <c r="G71" s="39">
        <v>0</v>
      </c>
      <c r="H71" s="31"/>
    </row>
    <row r="72" spans="2:8" ht="15" customHeight="1">
      <c r="B72" s="195" t="s">
        <v>173</v>
      </c>
      <c r="C72" s="191" t="s">
        <v>201</v>
      </c>
      <c r="D72" s="192" t="s">
        <v>207</v>
      </c>
      <c r="E72" s="193"/>
      <c r="F72" s="193">
        <v>3835</v>
      </c>
      <c r="G72" s="194">
        <f>G71+F72</f>
        <v>3835</v>
      </c>
      <c r="H72" s="31"/>
    </row>
    <row r="73" spans="2:8" ht="15" customHeight="1">
      <c r="B73" s="195" t="s">
        <v>173</v>
      </c>
      <c r="C73" s="191" t="s">
        <v>253</v>
      </c>
      <c r="D73" s="192" t="s">
        <v>207</v>
      </c>
      <c r="E73" s="193">
        <f>+F72</f>
        <v>3835</v>
      </c>
      <c r="F73" s="193"/>
      <c r="G73" s="194">
        <v>0</v>
      </c>
      <c r="H73" s="31"/>
    </row>
    <row r="74" spans="2:8" ht="15" customHeight="1" thickBot="1">
      <c r="B74" s="14"/>
      <c r="C74" s="5"/>
      <c r="D74" s="15"/>
      <c r="E74" s="16"/>
      <c r="F74" s="16"/>
      <c r="G74" s="16"/>
      <c r="H74" s="31"/>
    </row>
    <row r="75" spans="2:8" ht="15" customHeight="1">
      <c r="B75" s="19" t="s">
        <v>55</v>
      </c>
      <c r="C75" s="373" t="s">
        <v>56</v>
      </c>
      <c r="D75" s="373"/>
      <c r="E75" s="373"/>
      <c r="F75" s="373"/>
      <c r="G75" s="374"/>
      <c r="H75" s="31"/>
    </row>
    <row r="76" spans="2:8" ht="15" thickBot="1">
      <c r="B76" s="20" t="s">
        <v>23</v>
      </c>
      <c r="C76" s="20" t="s">
        <v>24</v>
      </c>
      <c r="D76" s="20" t="s">
        <v>25</v>
      </c>
      <c r="E76" s="20" t="s">
        <v>26</v>
      </c>
      <c r="F76" s="20" t="s">
        <v>27</v>
      </c>
      <c r="G76" s="20" t="s">
        <v>28</v>
      </c>
      <c r="H76" s="31"/>
    </row>
    <row r="77" spans="2:8" ht="14.4">
      <c r="B77" s="40" t="s">
        <v>173</v>
      </c>
      <c r="C77" s="44" t="s">
        <v>28</v>
      </c>
      <c r="D77" s="42"/>
      <c r="E77" s="43">
        <v>1090</v>
      </c>
      <c r="F77" s="43"/>
      <c r="G77" s="39">
        <f>E77</f>
        <v>1090</v>
      </c>
      <c r="H77" s="327"/>
    </row>
    <row r="78" spans="2:8" ht="15" customHeight="1">
      <c r="B78" s="9"/>
      <c r="C78" s="191"/>
      <c r="D78" s="192"/>
      <c r="E78" s="193"/>
      <c r="F78" s="193"/>
      <c r="G78" s="194"/>
      <c r="H78" s="31"/>
    </row>
    <row r="79" spans="2:8" ht="15" customHeight="1">
      <c r="B79" s="9"/>
      <c r="C79" s="10"/>
      <c r="D79" s="11"/>
      <c r="E79" s="12"/>
      <c r="F79" s="12"/>
      <c r="G79" s="13"/>
      <c r="H79" s="31"/>
    </row>
    <row r="80" spans="2:8" ht="15" customHeight="1" thickBot="1">
      <c r="B80" s="105"/>
      <c r="C80" s="134"/>
      <c r="D80" s="135"/>
      <c r="E80" s="136"/>
      <c r="F80" s="136"/>
      <c r="G80" s="16"/>
      <c r="H80" s="31"/>
    </row>
    <row r="81" spans="2:8" ht="15" customHeight="1">
      <c r="B81" s="19" t="s">
        <v>57</v>
      </c>
      <c r="C81" s="373" t="s">
        <v>58</v>
      </c>
      <c r="D81" s="373"/>
      <c r="E81" s="373"/>
      <c r="F81" s="373"/>
      <c r="G81" s="374"/>
      <c r="H81" s="31"/>
    </row>
    <row r="82" spans="2:8" ht="15" customHeight="1" thickBot="1">
      <c r="B82" s="20" t="s">
        <v>23</v>
      </c>
      <c r="C82" s="20" t="s">
        <v>24</v>
      </c>
      <c r="D82" s="20" t="s">
        <v>25</v>
      </c>
      <c r="E82" s="20" t="s">
        <v>26</v>
      </c>
      <c r="F82" s="20" t="s">
        <v>27</v>
      </c>
      <c r="G82" s="20" t="s">
        <v>28</v>
      </c>
      <c r="H82" s="31"/>
    </row>
    <row r="83" spans="2:8" ht="15" customHeight="1">
      <c r="B83" s="40" t="s">
        <v>173</v>
      </c>
      <c r="C83" s="44" t="s">
        <v>28</v>
      </c>
      <c r="D83" s="42"/>
      <c r="E83" s="43"/>
      <c r="F83" s="43">
        <v>204</v>
      </c>
      <c r="G83" s="39">
        <v>204</v>
      </c>
      <c r="H83" s="327"/>
    </row>
    <row r="84" spans="2:8" ht="15" customHeight="1">
      <c r="B84" s="195" t="s">
        <v>173</v>
      </c>
      <c r="C84" s="191" t="s">
        <v>201</v>
      </c>
      <c r="D84" s="192" t="s">
        <v>207</v>
      </c>
      <c r="E84" s="193"/>
      <c r="F84" s="193">
        <f>'Tab 3 - General Journal'!G48</f>
        <v>332</v>
      </c>
      <c r="G84" s="194">
        <f>G83+F84</f>
        <v>536</v>
      </c>
      <c r="H84" s="327"/>
    </row>
    <row r="85" spans="2:8" ht="15" thickBot="1">
      <c r="B85" s="9"/>
      <c r="C85" s="10"/>
      <c r="D85" s="11"/>
      <c r="E85" s="12"/>
      <c r="F85" s="12"/>
      <c r="G85" s="13"/>
      <c r="H85" s="31"/>
    </row>
    <row r="86" spans="2:8" ht="15" customHeight="1">
      <c r="B86" s="19" t="s">
        <v>59</v>
      </c>
      <c r="C86" s="373" t="s">
        <v>60</v>
      </c>
      <c r="D86" s="373"/>
      <c r="E86" s="373"/>
      <c r="F86" s="373"/>
      <c r="G86" s="374"/>
      <c r="H86" s="31"/>
    </row>
    <row r="87" spans="2:8" ht="15" customHeight="1" thickBot="1">
      <c r="B87" s="20" t="s">
        <v>23</v>
      </c>
      <c r="C87" s="20" t="s">
        <v>24</v>
      </c>
      <c r="D87" s="20" t="s">
        <v>25</v>
      </c>
      <c r="E87" s="20" t="s">
        <v>26</v>
      </c>
      <c r="F87" s="20" t="s">
        <v>27</v>
      </c>
      <c r="G87" s="20" t="s">
        <v>28</v>
      </c>
      <c r="H87" s="31"/>
    </row>
    <row r="88" spans="2:8" ht="15" customHeight="1">
      <c r="B88" s="40" t="s">
        <v>173</v>
      </c>
      <c r="C88" s="44" t="s">
        <v>28</v>
      </c>
      <c r="D88" s="42"/>
      <c r="E88" s="43"/>
      <c r="F88" s="43">
        <v>28000</v>
      </c>
      <c r="G88" s="39">
        <v>28000</v>
      </c>
      <c r="H88" s="31"/>
    </row>
    <row r="89" spans="2:8" ht="15" customHeight="1">
      <c r="B89" s="96" t="s">
        <v>173</v>
      </c>
      <c r="C89" s="100" t="s">
        <v>179</v>
      </c>
      <c r="D89" s="101" t="s">
        <v>29</v>
      </c>
      <c r="E89" s="102">
        <v>1500</v>
      </c>
      <c r="F89" s="102"/>
      <c r="G89" s="103">
        <f>G88-E89</f>
        <v>26500</v>
      </c>
      <c r="H89" s="31"/>
    </row>
    <row r="90" spans="2:8" ht="15" customHeight="1">
      <c r="B90" s="305" t="s">
        <v>173</v>
      </c>
      <c r="C90" s="100" t="s">
        <v>125</v>
      </c>
      <c r="D90" s="101" t="s">
        <v>29</v>
      </c>
      <c r="E90" s="102">
        <v>44</v>
      </c>
      <c r="F90" s="102"/>
      <c r="G90" s="103">
        <f>G89-E90</f>
        <v>26456</v>
      </c>
      <c r="H90" s="31"/>
    </row>
    <row r="91" spans="2:8" ht="15" customHeight="1">
      <c r="B91" s="305" t="s">
        <v>173</v>
      </c>
      <c r="C91" s="100" t="s">
        <v>185</v>
      </c>
      <c r="D91" s="101" t="s">
        <v>145</v>
      </c>
      <c r="E91" s="102"/>
      <c r="F91" s="102">
        <v>20661.3</v>
      </c>
      <c r="G91" s="103">
        <f>G90+F91</f>
        <v>47117.3</v>
      </c>
      <c r="H91" s="31"/>
    </row>
    <row r="92" spans="2:8" ht="15" customHeight="1" thickBot="1">
      <c r="B92" s="14"/>
      <c r="C92" s="5"/>
      <c r="D92" s="15"/>
      <c r="E92" s="16"/>
      <c r="F92" s="16"/>
      <c r="G92" s="16"/>
      <c r="H92" s="31"/>
    </row>
    <row r="93" spans="2:8" ht="15" customHeight="1">
      <c r="B93" s="19" t="s">
        <v>61</v>
      </c>
      <c r="C93" s="373" t="s">
        <v>62</v>
      </c>
      <c r="D93" s="373"/>
      <c r="E93" s="373"/>
      <c r="F93" s="373"/>
      <c r="G93" s="374"/>
      <c r="H93" s="31"/>
    </row>
    <row r="94" spans="2:8" ht="15" customHeight="1" thickBot="1">
      <c r="B94" s="20" t="s">
        <v>23</v>
      </c>
      <c r="C94" s="20" t="s">
        <v>24</v>
      </c>
      <c r="D94" s="20" t="s">
        <v>25</v>
      </c>
      <c r="E94" s="20" t="s">
        <v>26</v>
      </c>
      <c r="F94" s="20" t="s">
        <v>27</v>
      </c>
      <c r="G94" s="20" t="s">
        <v>28</v>
      </c>
      <c r="H94" s="31"/>
    </row>
    <row r="95" spans="2:8" ht="15" customHeight="1">
      <c r="B95" s="40" t="s">
        <v>173</v>
      </c>
      <c r="C95" s="44" t="s">
        <v>28</v>
      </c>
      <c r="D95" s="42"/>
      <c r="E95" s="43"/>
      <c r="F95" s="43">
        <v>5200</v>
      </c>
      <c r="G95" s="39">
        <v>5200</v>
      </c>
      <c r="H95" s="31"/>
    </row>
    <row r="96" spans="2:8" ht="15" customHeight="1">
      <c r="B96" s="96" t="s">
        <v>173</v>
      </c>
      <c r="C96" s="100" t="s">
        <v>175</v>
      </c>
      <c r="D96" s="101" t="s">
        <v>174</v>
      </c>
      <c r="E96" s="102">
        <v>5</v>
      </c>
      <c r="F96" s="12"/>
      <c r="G96" s="103">
        <v>5195</v>
      </c>
      <c r="H96" s="31"/>
    </row>
    <row r="97" spans="2:8" ht="15" customHeight="1">
      <c r="B97" s="303" t="s">
        <v>173</v>
      </c>
      <c r="C97" s="100" t="s">
        <v>176</v>
      </c>
      <c r="D97" s="101" t="s">
        <v>174</v>
      </c>
      <c r="E97" s="102"/>
      <c r="F97" s="102">
        <v>550</v>
      </c>
      <c r="G97" s="103">
        <f>G96+550</f>
        <v>5745</v>
      </c>
      <c r="H97" s="31"/>
    </row>
    <row r="98" spans="2:8" ht="15" customHeight="1">
      <c r="B98" s="303" t="s">
        <v>173</v>
      </c>
      <c r="C98" s="100" t="s">
        <v>183</v>
      </c>
      <c r="D98" s="101" t="s">
        <v>184</v>
      </c>
      <c r="E98" s="102"/>
      <c r="F98" s="102">
        <v>1369</v>
      </c>
      <c r="G98" s="103">
        <f>G97+F98</f>
        <v>7114</v>
      </c>
      <c r="H98" s="31"/>
    </row>
    <row r="99" spans="2:8" ht="15" customHeight="1">
      <c r="B99" s="195" t="s">
        <v>173</v>
      </c>
      <c r="C99" s="191" t="s">
        <v>209</v>
      </c>
      <c r="D99" s="192" t="s">
        <v>207</v>
      </c>
      <c r="E99" s="193">
        <v>400</v>
      </c>
      <c r="F99" s="193"/>
      <c r="G99" s="194">
        <f>G98-E99</f>
        <v>6714</v>
      </c>
      <c r="H99" s="31"/>
    </row>
    <row r="100" spans="2:8" ht="15" customHeight="1">
      <c r="B100" s="195" t="s">
        <v>173</v>
      </c>
      <c r="C100" s="191" t="s">
        <v>198</v>
      </c>
      <c r="D100" s="192" t="s">
        <v>207</v>
      </c>
      <c r="E100" s="195"/>
      <c r="F100" s="193">
        <v>2500</v>
      </c>
      <c r="G100" s="194">
        <f>G99+F100</f>
        <v>9214</v>
      </c>
      <c r="H100" s="31"/>
    </row>
    <row r="101" spans="2:8" ht="15" customHeight="1">
      <c r="B101" s="195" t="s">
        <v>173</v>
      </c>
      <c r="C101" s="191" t="s">
        <v>209</v>
      </c>
      <c r="D101" s="192" t="s">
        <v>207</v>
      </c>
      <c r="E101" s="195"/>
      <c r="F101" s="193">
        <v>200</v>
      </c>
      <c r="G101" s="194">
        <f>G100+F101</f>
        <v>9414</v>
      </c>
      <c r="H101" s="31"/>
    </row>
    <row r="102" spans="2:8" ht="15" customHeight="1" thickBot="1">
      <c r="B102" s="14"/>
      <c r="C102" s="5"/>
      <c r="D102" s="15"/>
      <c r="E102" s="16"/>
      <c r="F102" s="16"/>
      <c r="G102" s="16"/>
      <c r="H102" s="31"/>
    </row>
    <row r="103" spans="2:8" ht="15" customHeight="1">
      <c r="B103" s="19" t="s">
        <v>64</v>
      </c>
      <c r="C103" s="373" t="s">
        <v>65</v>
      </c>
      <c r="D103" s="373"/>
      <c r="E103" s="373"/>
      <c r="F103" s="373"/>
      <c r="G103" s="374"/>
      <c r="H103" s="31"/>
    </row>
    <row r="104" spans="2:8" ht="15" customHeight="1" thickBot="1">
      <c r="B104" s="20" t="s">
        <v>23</v>
      </c>
      <c r="C104" s="20" t="s">
        <v>24</v>
      </c>
      <c r="D104" s="20" t="s">
        <v>25</v>
      </c>
      <c r="E104" s="20" t="s">
        <v>26</v>
      </c>
      <c r="F104" s="20" t="s">
        <v>27</v>
      </c>
      <c r="G104" s="20" t="s">
        <v>28</v>
      </c>
      <c r="H104" s="31"/>
    </row>
    <row r="105" spans="2:8" ht="15" customHeight="1">
      <c r="B105" s="40" t="s">
        <v>173</v>
      </c>
      <c r="C105" s="44" t="s">
        <v>28</v>
      </c>
      <c r="D105" s="39"/>
      <c r="E105" s="39">
        <v>4400</v>
      </c>
      <c r="F105" s="39"/>
      <c r="G105" s="39">
        <v>4400</v>
      </c>
      <c r="H105" s="31"/>
    </row>
    <row r="106" spans="2:8" ht="15" customHeight="1">
      <c r="B106" s="96" t="s">
        <v>173</v>
      </c>
      <c r="C106" s="100" t="s">
        <v>181</v>
      </c>
      <c r="D106" s="101" t="s">
        <v>29</v>
      </c>
      <c r="E106" s="102"/>
      <c r="F106" s="102">
        <v>4</v>
      </c>
      <c r="G106" s="103">
        <f>G105-F106</f>
        <v>4396</v>
      </c>
      <c r="H106" s="31"/>
    </row>
    <row r="107" spans="2:8" ht="15" customHeight="1">
      <c r="B107" s="104" t="s">
        <v>173</v>
      </c>
      <c r="C107" s="100" t="s">
        <v>182</v>
      </c>
      <c r="D107" s="101" t="s">
        <v>29</v>
      </c>
      <c r="E107" s="102">
        <v>550</v>
      </c>
      <c r="F107" s="102"/>
      <c r="G107" s="103">
        <f>G106+E107</f>
        <v>4946</v>
      </c>
      <c r="H107" s="31"/>
    </row>
    <row r="108" spans="2:8" ht="15" customHeight="1">
      <c r="B108" s="104" t="s">
        <v>173</v>
      </c>
      <c r="C108" s="100" t="s">
        <v>185</v>
      </c>
      <c r="D108" s="101" t="s">
        <v>145</v>
      </c>
      <c r="E108" s="102">
        <v>1878.3</v>
      </c>
      <c r="F108" s="102"/>
      <c r="G108" s="103">
        <f>G107+E108</f>
        <v>6824.3</v>
      </c>
      <c r="H108" s="31"/>
    </row>
    <row r="109" spans="2:8" ht="15" customHeight="1" thickBot="1">
      <c r="B109" s="14"/>
      <c r="C109" s="5"/>
      <c r="D109" s="15"/>
      <c r="E109" s="16"/>
      <c r="F109" s="16"/>
      <c r="G109" s="16"/>
      <c r="H109" s="31"/>
    </row>
    <row r="110" spans="2:8" ht="15" customHeight="1">
      <c r="B110" s="19" t="s">
        <v>67</v>
      </c>
      <c r="C110" s="373" t="s">
        <v>68</v>
      </c>
      <c r="D110" s="373"/>
      <c r="E110" s="373"/>
      <c r="F110" s="373"/>
      <c r="G110" s="374"/>
      <c r="H110" s="31"/>
    </row>
    <row r="111" spans="2:8" ht="15" customHeight="1" thickBot="1">
      <c r="B111" s="20" t="s">
        <v>23</v>
      </c>
      <c r="C111" s="20" t="s">
        <v>24</v>
      </c>
      <c r="D111" s="20" t="s">
        <v>25</v>
      </c>
      <c r="E111" s="20" t="s">
        <v>26</v>
      </c>
      <c r="F111" s="20" t="s">
        <v>27</v>
      </c>
      <c r="G111" s="20" t="s">
        <v>28</v>
      </c>
      <c r="H111" s="31"/>
    </row>
    <row r="112" spans="2:8" ht="15" customHeight="1">
      <c r="B112" s="306" t="s">
        <v>173</v>
      </c>
      <c r="C112" s="191" t="s">
        <v>69</v>
      </c>
      <c r="D112" s="192" t="s">
        <v>207</v>
      </c>
      <c r="E112" s="193"/>
      <c r="F112" s="193">
        <v>2500</v>
      </c>
      <c r="G112" s="194">
        <f>F112</f>
        <v>2500</v>
      </c>
      <c r="H112" s="31"/>
    </row>
    <row r="113" spans="2:8" ht="15" customHeight="1">
      <c r="B113" s="9" t="s">
        <v>173</v>
      </c>
      <c r="C113" s="191" t="s">
        <v>97</v>
      </c>
      <c r="D113" s="192" t="s">
        <v>207</v>
      </c>
      <c r="E113" s="193"/>
      <c r="F113" s="193">
        <v>900.2</v>
      </c>
      <c r="G113" s="194">
        <f>G112+F113</f>
        <v>3400.2</v>
      </c>
      <c r="H113" s="31"/>
    </row>
    <row r="114" spans="2:8" ht="15" customHeight="1">
      <c r="B114" s="9"/>
      <c r="C114" s="191"/>
      <c r="D114" s="192"/>
      <c r="E114" s="193"/>
      <c r="F114" s="193"/>
      <c r="G114" s="194"/>
      <c r="H114" s="31"/>
    </row>
    <row r="115" spans="2:8" ht="15" customHeight="1" thickBot="1">
      <c r="B115" s="14"/>
      <c r="C115" s="5"/>
      <c r="D115" s="15"/>
      <c r="E115" s="16"/>
      <c r="F115" s="16"/>
      <c r="G115" s="16"/>
      <c r="H115" s="31"/>
    </row>
    <row r="116" spans="2:8" ht="15" customHeight="1">
      <c r="B116" s="19" t="s">
        <v>70</v>
      </c>
      <c r="C116" s="373" t="s">
        <v>71</v>
      </c>
      <c r="D116" s="373"/>
      <c r="E116" s="373"/>
      <c r="F116" s="373"/>
      <c r="G116" s="374"/>
      <c r="H116" s="31"/>
    </row>
    <row r="117" spans="2:8" ht="15" customHeight="1" thickBot="1">
      <c r="B117" s="20" t="s">
        <v>23</v>
      </c>
      <c r="C117" s="20" t="s">
        <v>24</v>
      </c>
      <c r="D117" s="20" t="s">
        <v>25</v>
      </c>
      <c r="E117" s="20" t="s">
        <v>26</v>
      </c>
      <c r="F117" s="20" t="s">
        <v>27</v>
      </c>
      <c r="G117" s="20" t="s">
        <v>28</v>
      </c>
      <c r="H117" s="31"/>
    </row>
    <row r="118" spans="2:8" ht="15" customHeight="1">
      <c r="B118" s="40" t="s">
        <v>173</v>
      </c>
      <c r="C118" s="44" t="s">
        <v>28</v>
      </c>
      <c r="D118" s="45"/>
      <c r="E118" s="46"/>
      <c r="F118" s="46">
        <v>45010</v>
      </c>
      <c r="G118" s="47">
        <v>45010</v>
      </c>
      <c r="H118" s="31"/>
    </row>
    <row r="119" spans="2:8" ht="15" customHeight="1">
      <c r="B119" s="7"/>
      <c r="C119" s="10"/>
      <c r="D119" s="11"/>
      <c r="E119" s="12"/>
      <c r="F119" s="12"/>
      <c r="G119" s="13"/>
      <c r="H119" s="31"/>
    </row>
    <row r="120" spans="2:8" ht="15" customHeight="1">
      <c r="B120" s="9"/>
      <c r="C120" s="10"/>
      <c r="D120" s="11"/>
      <c r="E120" s="12"/>
      <c r="F120" s="12"/>
      <c r="G120" s="13"/>
      <c r="H120" s="31"/>
    </row>
    <row r="121" spans="2:8" ht="15" customHeight="1" thickBot="1">
      <c r="B121" s="105"/>
      <c r="C121" s="134"/>
      <c r="D121" s="135"/>
      <c r="E121" s="136"/>
      <c r="F121" s="136"/>
      <c r="G121" s="16"/>
      <c r="H121" s="31"/>
    </row>
    <row r="122" spans="2:8" ht="15" customHeight="1">
      <c r="B122" s="19" t="s">
        <v>72</v>
      </c>
      <c r="C122" s="373" t="s">
        <v>73</v>
      </c>
      <c r="D122" s="373"/>
      <c r="E122" s="373"/>
      <c r="F122" s="373"/>
      <c r="G122" s="374"/>
      <c r="H122" s="31"/>
    </row>
    <row r="123" spans="2:8" ht="15" customHeight="1" thickBot="1">
      <c r="B123" s="20" t="s">
        <v>23</v>
      </c>
      <c r="C123" s="20" t="s">
        <v>24</v>
      </c>
      <c r="D123" s="20" t="s">
        <v>25</v>
      </c>
      <c r="E123" s="20" t="s">
        <v>26</v>
      </c>
      <c r="F123" s="20" t="s">
        <v>27</v>
      </c>
      <c r="G123" s="20" t="s">
        <v>28</v>
      </c>
      <c r="H123" s="31"/>
    </row>
    <row r="124" spans="2:8" ht="15" customHeight="1">
      <c r="B124" s="306" t="s">
        <v>173</v>
      </c>
      <c r="C124" s="307" t="s">
        <v>74</v>
      </c>
      <c r="D124" s="308" t="s">
        <v>207</v>
      </c>
      <c r="E124" s="309"/>
      <c r="F124" s="309">
        <v>3585</v>
      </c>
      <c r="G124" s="310">
        <f>F124</f>
        <v>3585</v>
      </c>
      <c r="H124" s="31"/>
    </row>
    <row r="125" spans="2:8" ht="15" customHeight="1">
      <c r="B125" s="7"/>
      <c r="C125" s="191"/>
      <c r="D125" s="192"/>
      <c r="E125" s="193"/>
      <c r="F125" s="193"/>
      <c r="G125" s="194"/>
      <c r="H125" s="31"/>
    </row>
    <row r="126" spans="2:8" ht="15" customHeight="1">
      <c r="B126" s="9"/>
      <c r="C126" s="10"/>
      <c r="D126" s="11"/>
      <c r="E126" s="12"/>
      <c r="F126" s="12"/>
      <c r="G126" s="13"/>
      <c r="H126" s="31"/>
    </row>
    <row r="127" spans="2:8" ht="15" customHeight="1" thickBot="1">
      <c r="B127" s="14"/>
      <c r="C127" s="5"/>
      <c r="D127" s="15"/>
      <c r="E127" s="16"/>
      <c r="F127" s="16"/>
      <c r="G127" s="16"/>
      <c r="H127" s="31"/>
    </row>
    <row r="128" spans="2:8" ht="15" customHeight="1">
      <c r="B128" s="19" t="s">
        <v>75</v>
      </c>
      <c r="C128" s="373" t="s">
        <v>76</v>
      </c>
      <c r="D128" s="373"/>
      <c r="E128" s="373"/>
      <c r="F128" s="373"/>
      <c r="G128" s="374"/>
      <c r="H128" s="31"/>
    </row>
    <row r="129" spans="2:8" ht="15" customHeight="1" thickBot="1">
      <c r="B129" s="20" t="s">
        <v>23</v>
      </c>
      <c r="C129" s="20" t="s">
        <v>24</v>
      </c>
      <c r="D129" s="20" t="s">
        <v>25</v>
      </c>
      <c r="E129" s="20" t="s">
        <v>26</v>
      </c>
      <c r="F129" s="20" t="s">
        <v>27</v>
      </c>
      <c r="G129" s="20" t="s">
        <v>28</v>
      </c>
      <c r="H129" s="31"/>
    </row>
    <row r="130" spans="2:8" ht="15" customHeight="1">
      <c r="B130" s="40" t="s">
        <v>173</v>
      </c>
      <c r="C130" s="44" t="s">
        <v>28</v>
      </c>
      <c r="D130" s="45"/>
      <c r="E130" s="46"/>
      <c r="F130" s="46">
        <v>95478</v>
      </c>
      <c r="G130" s="47">
        <f>+F130</f>
        <v>95478</v>
      </c>
      <c r="H130" s="327"/>
    </row>
    <row r="131" spans="2:8" ht="15" customHeight="1">
      <c r="B131" s="7"/>
      <c r="C131" s="10"/>
      <c r="D131" s="11"/>
      <c r="E131" s="12"/>
      <c r="F131" s="12"/>
      <c r="G131" s="13"/>
      <c r="H131" s="31"/>
    </row>
    <row r="132" spans="2:8" ht="15" customHeight="1">
      <c r="B132" s="9"/>
      <c r="C132" s="10"/>
      <c r="D132" s="11"/>
      <c r="E132" s="12"/>
      <c r="F132" s="12"/>
      <c r="G132" s="13"/>
      <c r="H132" s="31"/>
    </row>
    <row r="133" spans="2:8" ht="15" customHeight="1" thickBot="1">
      <c r="B133" s="14"/>
      <c r="C133" s="5"/>
      <c r="D133" s="15"/>
      <c r="E133" s="16"/>
      <c r="F133" s="16"/>
      <c r="G133" s="16"/>
      <c r="H133" s="31"/>
    </row>
    <row r="134" spans="2:8" ht="15" customHeight="1">
      <c r="B134" s="19" t="s">
        <v>77</v>
      </c>
      <c r="C134" s="373" t="s">
        <v>78</v>
      </c>
      <c r="D134" s="373"/>
      <c r="E134" s="373"/>
      <c r="F134" s="373"/>
      <c r="G134" s="374"/>
      <c r="H134" s="31"/>
    </row>
    <row r="135" spans="2:8" ht="15" customHeight="1" thickBot="1">
      <c r="B135" s="20" t="s">
        <v>23</v>
      </c>
      <c r="C135" s="20" t="s">
        <v>24</v>
      </c>
      <c r="D135" s="20" t="s">
        <v>25</v>
      </c>
      <c r="E135" s="20" t="s">
        <v>26</v>
      </c>
      <c r="F135" s="20" t="s">
        <v>27</v>
      </c>
      <c r="G135" s="20" t="s">
        <v>28</v>
      </c>
      <c r="H135" s="31"/>
    </row>
    <row r="136" spans="2:8" ht="15" customHeight="1">
      <c r="B136" s="40" t="s">
        <v>173</v>
      </c>
      <c r="C136" s="44" t="s">
        <v>28</v>
      </c>
      <c r="D136" s="45"/>
      <c r="E136" s="46">
        <v>5455</v>
      </c>
      <c r="F136" s="46"/>
      <c r="G136" s="47">
        <v>5455</v>
      </c>
      <c r="H136" s="31"/>
    </row>
    <row r="137" spans="2:8" ht="15" customHeight="1">
      <c r="B137" s="96" t="s">
        <v>173</v>
      </c>
      <c r="C137" s="100" t="s">
        <v>179</v>
      </c>
      <c r="D137" s="101" t="s">
        <v>29</v>
      </c>
      <c r="E137" s="102">
        <v>300</v>
      </c>
      <c r="F137" s="102"/>
      <c r="G137" s="103">
        <f>G136+E137</f>
        <v>5755</v>
      </c>
      <c r="H137" s="31"/>
    </row>
    <row r="138" spans="2:8" ht="15" customHeight="1">
      <c r="B138" s="9"/>
      <c r="C138" s="10"/>
      <c r="D138" s="11"/>
      <c r="E138" s="12"/>
      <c r="F138" s="12"/>
      <c r="G138" s="13"/>
      <c r="H138" s="31"/>
    </row>
    <row r="139" spans="2:8" ht="15" customHeight="1" thickBot="1">
      <c r="B139" s="14"/>
      <c r="C139" s="5"/>
      <c r="D139" s="15"/>
      <c r="E139" s="16"/>
      <c r="F139" s="16"/>
      <c r="G139" s="16"/>
      <c r="H139" s="31"/>
    </row>
    <row r="140" spans="2:8" ht="15" customHeight="1">
      <c r="B140" s="19" t="s">
        <v>79</v>
      </c>
      <c r="C140" s="373" t="s">
        <v>74</v>
      </c>
      <c r="D140" s="373"/>
      <c r="E140" s="373"/>
      <c r="F140" s="373"/>
      <c r="G140" s="374"/>
      <c r="H140" s="31"/>
    </row>
    <row r="141" spans="2:8" ht="15" customHeight="1" thickBot="1">
      <c r="B141" s="20" t="s">
        <v>23</v>
      </c>
      <c r="C141" s="20" t="s">
        <v>24</v>
      </c>
      <c r="D141" s="20" t="s">
        <v>25</v>
      </c>
      <c r="E141" s="20" t="s">
        <v>26</v>
      </c>
      <c r="F141" s="20" t="s">
        <v>27</v>
      </c>
      <c r="G141" s="20" t="s">
        <v>28</v>
      </c>
      <c r="H141" s="31"/>
    </row>
    <row r="142" spans="2:8" ht="15" customHeight="1">
      <c r="B142" s="40" t="s">
        <v>173</v>
      </c>
      <c r="C142" s="44" t="s">
        <v>28</v>
      </c>
      <c r="D142" s="45"/>
      <c r="E142" s="46"/>
      <c r="F142" s="46">
        <v>252900</v>
      </c>
      <c r="G142" s="47">
        <v>252900</v>
      </c>
      <c r="H142" s="31"/>
    </row>
    <row r="143" spans="2:8" ht="15" customHeight="1">
      <c r="B143" s="104" t="s">
        <v>173</v>
      </c>
      <c r="C143" s="100" t="s">
        <v>114</v>
      </c>
      <c r="D143" s="101" t="s">
        <v>174</v>
      </c>
      <c r="E143" s="102"/>
      <c r="F143" s="102">
        <v>5500</v>
      </c>
      <c r="G143" s="103">
        <f>G142+F143</f>
        <v>258400</v>
      </c>
      <c r="H143" s="31"/>
    </row>
    <row r="144" spans="2:8" ht="15" customHeight="1">
      <c r="B144" s="9" t="s">
        <v>173</v>
      </c>
      <c r="C144" s="149" t="s">
        <v>183</v>
      </c>
      <c r="D144" s="101" t="s">
        <v>184</v>
      </c>
      <c r="E144" s="150"/>
      <c r="F144" s="150">
        <v>13690</v>
      </c>
      <c r="G144" s="151">
        <f>G143+F144</f>
        <v>272090</v>
      </c>
      <c r="H144" s="31"/>
    </row>
    <row r="145" spans="2:8" ht="15" customHeight="1">
      <c r="B145" s="153" t="s">
        <v>173</v>
      </c>
      <c r="C145" s="196" t="s">
        <v>196</v>
      </c>
      <c r="D145" s="192" t="s">
        <v>207</v>
      </c>
      <c r="E145" s="197">
        <v>3585</v>
      </c>
      <c r="F145" s="197"/>
      <c r="G145" s="194">
        <f>G144-E145</f>
        <v>268505</v>
      </c>
      <c r="H145" s="31"/>
    </row>
    <row r="146" spans="2:8" ht="15" customHeight="1" thickBot="1">
      <c r="B146" s="152"/>
      <c r="C146" s="5"/>
      <c r="D146" s="17"/>
      <c r="E146" s="18"/>
      <c r="F146" s="18"/>
      <c r="G146" s="18"/>
      <c r="H146" s="31"/>
    </row>
    <row r="147" spans="2:8" ht="15" customHeight="1">
      <c r="B147" s="19" t="s">
        <v>80</v>
      </c>
      <c r="C147" s="373" t="s">
        <v>81</v>
      </c>
      <c r="D147" s="373"/>
      <c r="E147" s="373"/>
      <c r="F147" s="373"/>
      <c r="G147" s="374"/>
      <c r="H147" s="31"/>
    </row>
    <row r="148" spans="2:8" ht="15" customHeight="1" thickBot="1">
      <c r="B148" s="20" t="s">
        <v>23</v>
      </c>
      <c r="C148" s="20" t="s">
        <v>24</v>
      </c>
      <c r="D148" s="20" t="s">
        <v>25</v>
      </c>
      <c r="E148" s="20" t="s">
        <v>26</v>
      </c>
      <c r="F148" s="20" t="s">
        <v>27</v>
      </c>
      <c r="G148" s="20" t="s">
        <v>28</v>
      </c>
      <c r="H148" s="31"/>
    </row>
    <row r="149" spans="2:8" ht="15" customHeight="1">
      <c r="B149" s="312" t="s">
        <v>173</v>
      </c>
      <c r="C149" s="313" t="s">
        <v>180</v>
      </c>
      <c r="D149" s="314" t="s">
        <v>174</v>
      </c>
      <c r="E149" s="315">
        <v>50</v>
      </c>
      <c r="F149" s="315"/>
      <c r="G149" s="316">
        <v>50</v>
      </c>
      <c r="H149" s="31"/>
    </row>
    <row r="150" spans="2:8" ht="15" customHeight="1">
      <c r="B150" s="104"/>
      <c r="C150" s="100"/>
      <c r="D150" s="101"/>
      <c r="E150" s="102"/>
      <c r="F150" s="102"/>
      <c r="G150" s="103"/>
      <c r="H150" s="31"/>
    </row>
    <row r="151" spans="2:8" ht="15" customHeight="1">
      <c r="B151" s="9"/>
      <c r="C151" s="10"/>
      <c r="D151" s="11"/>
      <c r="E151" s="12"/>
      <c r="F151" s="12"/>
      <c r="G151" s="13"/>
      <c r="H151" s="31"/>
    </row>
    <row r="152" spans="2:8" ht="15" customHeight="1" thickBot="1">
      <c r="B152" s="14"/>
      <c r="C152" s="5"/>
      <c r="D152" s="15"/>
      <c r="E152" s="16"/>
      <c r="F152" s="16"/>
      <c r="G152" s="16"/>
      <c r="H152" s="31"/>
    </row>
    <row r="153" spans="2:8" ht="15" customHeight="1">
      <c r="B153" s="19" t="s">
        <v>82</v>
      </c>
      <c r="C153" s="373" t="s">
        <v>45</v>
      </c>
      <c r="D153" s="373" t="s">
        <v>83</v>
      </c>
      <c r="E153" s="373"/>
      <c r="F153" s="373" t="s">
        <v>42</v>
      </c>
      <c r="G153" s="374"/>
      <c r="H153" s="31"/>
    </row>
    <row r="154" spans="2:8" ht="15" customHeight="1" thickBot="1">
      <c r="B154" s="20" t="s">
        <v>23</v>
      </c>
      <c r="C154" s="20" t="s">
        <v>24</v>
      </c>
      <c r="D154" s="20" t="s">
        <v>25</v>
      </c>
      <c r="E154" s="20" t="s">
        <v>26</v>
      </c>
      <c r="F154" s="20" t="s">
        <v>27</v>
      </c>
      <c r="G154" s="20" t="s">
        <v>28</v>
      </c>
      <c r="H154" s="31"/>
    </row>
    <row r="155" spans="2:8" ht="15" customHeight="1">
      <c r="B155" s="312" t="s">
        <v>173</v>
      </c>
      <c r="C155" s="313" t="s">
        <v>44</v>
      </c>
      <c r="D155" s="314" t="s">
        <v>207</v>
      </c>
      <c r="E155" s="315">
        <v>1000</v>
      </c>
      <c r="F155" s="315"/>
      <c r="G155" s="316">
        <f>E155</f>
        <v>1000</v>
      </c>
      <c r="H155" s="31"/>
    </row>
    <row r="156" spans="2:8" ht="15" customHeight="1">
      <c r="B156" s="303"/>
      <c r="C156" s="304"/>
      <c r="D156" s="301"/>
      <c r="E156" s="299"/>
      <c r="F156" s="299"/>
      <c r="G156" s="300"/>
      <c r="H156" s="31"/>
    </row>
    <row r="157" spans="2:8" ht="15" customHeight="1">
      <c r="B157" s="9"/>
      <c r="C157" s="10"/>
      <c r="D157" s="11"/>
      <c r="E157" s="12"/>
      <c r="F157" s="12"/>
      <c r="G157" s="13"/>
      <c r="H157" s="31"/>
    </row>
    <row r="158" spans="2:8" ht="15" customHeight="1" thickBot="1">
      <c r="B158" s="14"/>
      <c r="C158" s="5"/>
      <c r="D158" s="15"/>
      <c r="E158" s="16"/>
      <c r="F158" s="16"/>
      <c r="G158" s="16"/>
      <c r="H158" s="31"/>
    </row>
    <row r="159" spans="2:8" ht="15" customHeight="1">
      <c r="B159" s="19" t="s">
        <v>84</v>
      </c>
      <c r="C159" s="373" t="s">
        <v>85</v>
      </c>
      <c r="D159" s="373" t="s">
        <v>83</v>
      </c>
      <c r="E159" s="373"/>
      <c r="F159" s="373" t="s">
        <v>42</v>
      </c>
      <c r="G159" s="374"/>
      <c r="H159" s="31"/>
    </row>
    <row r="160" spans="2:8" ht="15" customHeight="1" thickBot="1">
      <c r="B160" s="20" t="s">
        <v>23</v>
      </c>
      <c r="C160" s="20" t="s">
        <v>24</v>
      </c>
      <c r="D160" s="20" t="s">
        <v>25</v>
      </c>
      <c r="E160" s="20" t="s">
        <v>26</v>
      </c>
      <c r="F160" s="20" t="s">
        <v>27</v>
      </c>
      <c r="G160" s="20" t="s">
        <v>28</v>
      </c>
      <c r="H160" s="31"/>
    </row>
    <row r="161" spans="2:8" ht="15" customHeight="1">
      <c r="B161" s="40" t="s">
        <v>173</v>
      </c>
      <c r="C161" s="44" t="s">
        <v>28</v>
      </c>
      <c r="D161" s="45"/>
      <c r="E161" s="46">
        <v>101000</v>
      </c>
      <c r="F161" s="46"/>
      <c r="G161" s="47">
        <v>101000</v>
      </c>
      <c r="H161" s="31"/>
    </row>
    <row r="162" spans="2:8" ht="15" customHeight="1">
      <c r="B162" s="104" t="s">
        <v>173</v>
      </c>
      <c r="C162" s="100" t="s">
        <v>185</v>
      </c>
      <c r="D162" s="101" t="s">
        <v>145</v>
      </c>
      <c r="E162" s="102">
        <v>18783</v>
      </c>
      <c r="F162" s="102"/>
      <c r="G162" s="103">
        <f>G161+E162</f>
        <v>119783</v>
      </c>
      <c r="H162" s="31"/>
    </row>
    <row r="163" spans="2:8" ht="15" customHeight="1">
      <c r="B163" s="9"/>
      <c r="C163" s="10"/>
      <c r="D163" s="11"/>
      <c r="E163" s="12"/>
      <c r="F163" s="12"/>
      <c r="G163" s="13"/>
      <c r="H163" s="31"/>
    </row>
    <row r="164" spans="2:8" ht="15" customHeight="1" thickBot="1">
      <c r="B164" s="14"/>
      <c r="C164" s="5"/>
      <c r="D164" s="15"/>
      <c r="E164" s="16"/>
      <c r="F164" s="16"/>
      <c r="G164" s="16"/>
      <c r="H164" s="31"/>
    </row>
    <row r="165" spans="2:8" ht="15" customHeight="1">
      <c r="B165" s="19" t="s">
        <v>86</v>
      </c>
      <c r="C165" s="373" t="s">
        <v>87</v>
      </c>
      <c r="D165" s="373"/>
      <c r="E165" s="373"/>
      <c r="F165" s="373"/>
      <c r="G165" s="374"/>
      <c r="H165" s="31"/>
    </row>
    <row r="166" spans="2:8" ht="15" customHeight="1" thickBot="1">
      <c r="B166" s="20" t="s">
        <v>23</v>
      </c>
      <c r="C166" s="20" t="s">
        <v>24</v>
      </c>
      <c r="D166" s="20" t="s">
        <v>25</v>
      </c>
      <c r="E166" s="20" t="s">
        <v>26</v>
      </c>
      <c r="F166" s="20" t="s">
        <v>27</v>
      </c>
      <c r="G166" s="20" t="s">
        <v>28</v>
      </c>
      <c r="H166" s="31"/>
    </row>
    <row r="167" spans="2:8" ht="15" customHeight="1">
      <c r="B167" s="312" t="s">
        <v>173</v>
      </c>
      <c r="C167" s="313" t="s">
        <v>179</v>
      </c>
      <c r="D167" s="314" t="s">
        <v>29</v>
      </c>
      <c r="E167" s="315"/>
      <c r="F167" s="315">
        <v>40</v>
      </c>
      <c r="G167" s="316">
        <v>40</v>
      </c>
      <c r="H167" s="31"/>
    </row>
    <row r="168" spans="2:8" ht="15" customHeight="1">
      <c r="B168" s="104"/>
      <c r="C168" s="100"/>
      <c r="D168" s="101"/>
      <c r="E168" s="102"/>
      <c r="F168" s="102"/>
      <c r="G168" s="103"/>
      <c r="H168" s="31"/>
    </row>
    <row r="169" spans="2:8" ht="15" customHeight="1">
      <c r="B169" s="9"/>
      <c r="C169" s="10"/>
      <c r="D169" s="11"/>
      <c r="E169" s="12"/>
      <c r="F169" s="12"/>
      <c r="G169" s="13"/>
      <c r="H169" s="31"/>
    </row>
    <row r="170" spans="2:8" ht="15" customHeight="1" thickBot="1">
      <c r="B170" s="14"/>
      <c r="C170" s="5"/>
      <c r="D170" s="15"/>
      <c r="E170" s="16"/>
      <c r="F170" s="16"/>
      <c r="G170" s="16"/>
      <c r="H170" s="31"/>
    </row>
    <row r="171" spans="2:8" ht="15" customHeight="1">
      <c r="B171" s="19" t="s">
        <v>88</v>
      </c>
      <c r="C171" s="373" t="s">
        <v>89</v>
      </c>
      <c r="D171" s="373"/>
      <c r="E171" s="373"/>
      <c r="F171" s="373"/>
      <c r="G171" s="374"/>
      <c r="H171" s="31"/>
    </row>
    <row r="172" spans="2:8" ht="15" customHeight="1" thickBot="1">
      <c r="B172" s="20" t="s">
        <v>23</v>
      </c>
      <c r="C172" s="20" t="s">
        <v>24</v>
      </c>
      <c r="D172" s="20" t="s">
        <v>25</v>
      </c>
      <c r="E172" s="20" t="s">
        <v>26</v>
      </c>
      <c r="F172" s="20" t="s">
        <v>27</v>
      </c>
      <c r="G172" s="20" t="s">
        <v>28</v>
      </c>
      <c r="H172" s="31"/>
    </row>
    <row r="173" spans="2:8" ht="15" customHeight="1">
      <c r="B173" s="40" t="s">
        <v>173</v>
      </c>
      <c r="C173" s="44" t="s">
        <v>28</v>
      </c>
      <c r="D173" s="45"/>
      <c r="E173" s="46">
        <v>12000</v>
      </c>
      <c r="F173" s="46"/>
      <c r="G173" s="47">
        <v>12000</v>
      </c>
      <c r="H173" s="31"/>
    </row>
    <row r="174" spans="2:8" ht="15" customHeight="1">
      <c r="B174" s="96" t="s">
        <v>173</v>
      </c>
      <c r="C174" s="100" t="s">
        <v>179</v>
      </c>
      <c r="D174" s="101" t="s">
        <v>29</v>
      </c>
      <c r="E174" s="102">
        <v>3000</v>
      </c>
      <c r="F174" s="102"/>
      <c r="G174" s="103">
        <f>G173+E174</f>
        <v>15000</v>
      </c>
      <c r="H174" s="31"/>
    </row>
    <row r="175" spans="2:8" ht="15" customHeight="1">
      <c r="B175" s="9"/>
      <c r="C175" s="10"/>
      <c r="D175" s="11"/>
      <c r="E175" s="12"/>
      <c r="F175" s="12"/>
      <c r="G175" s="13"/>
      <c r="H175" s="31"/>
    </row>
    <row r="176" spans="2:8" ht="15" customHeight="1" thickBot="1">
      <c r="B176" s="14"/>
      <c r="C176" s="5"/>
      <c r="D176" s="15"/>
      <c r="E176" s="16"/>
      <c r="F176" s="16"/>
      <c r="G176" s="16"/>
      <c r="H176" s="31"/>
    </row>
    <row r="177" spans="2:8" ht="15" customHeight="1">
      <c r="B177" s="19" t="s">
        <v>90</v>
      </c>
      <c r="C177" s="373" t="s">
        <v>91</v>
      </c>
      <c r="D177" s="373"/>
      <c r="E177" s="373"/>
      <c r="F177" s="373"/>
      <c r="G177" s="374"/>
      <c r="H177" s="31"/>
    </row>
    <row r="178" spans="2:8" ht="15" customHeight="1" thickBot="1">
      <c r="B178" s="20" t="s">
        <v>23</v>
      </c>
      <c r="C178" s="20" t="s">
        <v>24</v>
      </c>
      <c r="D178" s="20" t="s">
        <v>25</v>
      </c>
      <c r="E178" s="20" t="s">
        <v>26</v>
      </c>
      <c r="F178" s="20" t="s">
        <v>27</v>
      </c>
      <c r="G178" s="20" t="s">
        <v>28</v>
      </c>
      <c r="H178" s="31"/>
    </row>
    <row r="179" spans="2:8" ht="15" customHeight="1">
      <c r="B179" s="40" t="s">
        <v>173</v>
      </c>
      <c r="C179" s="44" t="s">
        <v>28</v>
      </c>
      <c r="D179" s="45"/>
      <c r="E179" s="46">
        <v>6000</v>
      </c>
      <c r="F179" s="46"/>
      <c r="G179" s="47">
        <v>6000</v>
      </c>
      <c r="H179" s="31"/>
    </row>
    <row r="180" spans="2:8" ht="15" customHeight="1">
      <c r="B180" s="48"/>
      <c r="C180" s="41"/>
      <c r="D180" s="42"/>
      <c r="E180" s="43"/>
      <c r="F180" s="43"/>
      <c r="G180" s="39"/>
      <c r="H180" s="31"/>
    </row>
    <row r="181" spans="2:8" ht="15" customHeight="1">
      <c r="B181" s="9"/>
      <c r="C181" s="10"/>
      <c r="D181" s="11"/>
      <c r="E181" s="12"/>
      <c r="F181" s="12"/>
      <c r="G181" s="13"/>
      <c r="H181" s="31"/>
    </row>
    <row r="182" spans="2:8" ht="15" customHeight="1" thickBot="1">
      <c r="B182" s="14"/>
      <c r="C182" s="5"/>
      <c r="D182" s="15"/>
      <c r="E182" s="16"/>
      <c r="F182" s="16"/>
      <c r="G182" s="16"/>
      <c r="H182" s="31"/>
    </row>
    <row r="183" spans="2:8" ht="15" customHeight="1">
      <c r="B183" s="19" t="s">
        <v>92</v>
      </c>
      <c r="C183" s="373" t="s">
        <v>38</v>
      </c>
      <c r="D183" s="373"/>
      <c r="E183" s="373"/>
      <c r="F183" s="373"/>
      <c r="G183" s="374"/>
      <c r="H183" s="31"/>
    </row>
    <row r="184" spans="2:8" ht="15" customHeight="1" thickBot="1">
      <c r="B184" s="20" t="s">
        <v>23</v>
      </c>
      <c r="C184" s="20" t="s">
        <v>24</v>
      </c>
      <c r="D184" s="20" t="s">
        <v>25</v>
      </c>
      <c r="E184" s="20" t="s">
        <v>26</v>
      </c>
      <c r="F184" s="20" t="s">
        <v>27</v>
      </c>
      <c r="G184" s="20" t="s">
        <v>28</v>
      </c>
      <c r="H184" s="31"/>
    </row>
    <row r="185" spans="2:8" ht="15" customHeight="1">
      <c r="B185" s="306" t="s">
        <v>173</v>
      </c>
      <c r="C185" s="307" t="s">
        <v>37</v>
      </c>
      <c r="D185" s="308" t="s">
        <v>207</v>
      </c>
      <c r="E185" s="309">
        <v>4200</v>
      </c>
      <c r="F185" s="309"/>
      <c r="G185" s="310">
        <f>E185</f>
        <v>4200</v>
      </c>
      <c r="H185" s="31"/>
    </row>
    <row r="186" spans="2:8" ht="15" customHeight="1">
      <c r="B186" s="9"/>
      <c r="C186" s="191"/>
      <c r="D186" s="192"/>
      <c r="E186" s="193"/>
      <c r="F186" s="193"/>
      <c r="G186" s="194"/>
      <c r="H186" s="31"/>
    </row>
    <row r="187" spans="2:8" ht="15" customHeight="1">
      <c r="B187" s="9"/>
      <c r="C187" s="191"/>
      <c r="D187" s="192"/>
      <c r="E187" s="193"/>
      <c r="F187" s="193"/>
      <c r="G187" s="194"/>
      <c r="H187" s="31"/>
    </row>
    <row r="188" spans="2:8" ht="15" customHeight="1">
      <c r="B188" s="9"/>
      <c r="C188" s="191"/>
      <c r="D188" s="192"/>
      <c r="E188" s="193"/>
      <c r="F188" s="193"/>
      <c r="G188" s="194"/>
      <c r="H188" s="31"/>
    </row>
    <row r="189" spans="2:8" ht="15" customHeight="1" thickBot="1">
      <c r="B189" s="105"/>
      <c r="C189" s="134"/>
      <c r="D189" s="135"/>
      <c r="E189" s="136"/>
      <c r="F189" s="136"/>
      <c r="G189" s="16"/>
      <c r="H189" s="31"/>
    </row>
    <row r="190" spans="2:8" ht="15" customHeight="1">
      <c r="B190" s="19" t="s">
        <v>93</v>
      </c>
      <c r="C190" s="373" t="s">
        <v>94</v>
      </c>
      <c r="D190" s="373"/>
      <c r="E190" s="373"/>
      <c r="F190" s="373"/>
      <c r="G190" s="374"/>
      <c r="H190" s="31"/>
    </row>
    <row r="191" spans="2:8" ht="15" customHeight="1" thickBot="1">
      <c r="B191" s="20" t="s">
        <v>23</v>
      </c>
      <c r="C191" s="20" t="s">
        <v>24</v>
      </c>
      <c r="D191" s="20" t="s">
        <v>25</v>
      </c>
      <c r="E191" s="20" t="s">
        <v>26</v>
      </c>
      <c r="F191" s="20" t="s">
        <v>27</v>
      </c>
      <c r="G191" s="20" t="s">
        <v>28</v>
      </c>
      <c r="H191" s="31"/>
    </row>
    <row r="192" spans="2:8" ht="15" customHeight="1">
      <c r="B192" s="40" t="s">
        <v>173</v>
      </c>
      <c r="C192" s="44" t="s">
        <v>28</v>
      </c>
      <c r="D192" s="45"/>
      <c r="E192" s="46">
        <v>800</v>
      </c>
      <c r="F192" s="46"/>
      <c r="G192" s="47">
        <v>800</v>
      </c>
      <c r="H192" s="31"/>
    </row>
    <row r="193" spans="2:8" ht="15" customHeight="1">
      <c r="B193" s="96" t="s">
        <v>173</v>
      </c>
      <c r="C193" s="100" t="s">
        <v>179</v>
      </c>
      <c r="D193" s="101" t="s">
        <v>29</v>
      </c>
      <c r="E193" s="102">
        <v>35</v>
      </c>
      <c r="F193" s="102"/>
      <c r="G193" s="103">
        <f>G192+E193</f>
        <v>835</v>
      </c>
      <c r="H193" s="31"/>
    </row>
    <row r="194" spans="2:8" ht="15" customHeight="1">
      <c r="B194" s="9"/>
      <c r="C194" s="10"/>
      <c r="D194" s="11"/>
      <c r="E194" s="12"/>
      <c r="F194" s="12"/>
      <c r="G194" s="13"/>
      <c r="H194" s="31"/>
    </row>
    <row r="195" spans="2:8" ht="15" customHeight="1" thickBot="1">
      <c r="B195" s="14"/>
      <c r="C195" s="5"/>
      <c r="D195" s="15"/>
      <c r="E195" s="16"/>
      <c r="F195" s="16"/>
      <c r="G195" s="16"/>
      <c r="H195" s="31"/>
    </row>
    <row r="196" spans="2:8" ht="15" customHeight="1">
      <c r="B196" s="19" t="s">
        <v>95</v>
      </c>
      <c r="C196" s="373" t="s">
        <v>50</v>
      </c>
      <c r="D196" s="373"/>
      <c r="E196" s="373"/>
      <c r="F196" s="373"/>
      <c r="G196" s="374"/>
      <c r="H196" s="31"/>
    </row>
    <row r="197" spans="2:8" ht="15" customHeight="1" thickBot="1">
      <c r="B197" s="20" t="s">
        <v>23</v>
      </c>
      <c r="C197" s="20" t="s">
        <v>24</v>
      </c>
      <c r="D197" s="20" t="s">
        <v>25</v>
      </c>
      <c r="E197" s="20" t="s">
        <v>26</v>
      </c>
      <c r="F197" s="20" t="s">
        <v>27</v>
      </c>
      <c r="G197" s="20" t="s">
        <v>28</v>
      </c>
      <c r="H197" s="31"/>
    </row>
    <row r="198" spans="2:8" ht="15" customHeight="1">
      <c r="B198" s="306" t="s">
        <v>173</v>
      </c>
      <c r="C198" s="307" t="s">
        <v>254</v>
      </c>
      <c r="D198" s="308" t="s">
        <v>207</v>
      </c>
      <c r="E198" s="309">
        <f>'Tab 3 - General Journal'!F35</f>
        <v>3836</v>
      </c>
      <c r="F198" s="309"/>
      <c r="G198" s="310">
        <f>E198</f>
        <v>3836</v>
      </c>
      <c r="H198" s="31"/>
    </row>
    <row r="199" spans="2:8" ht="14.4">
      <c r="B199" s="195" t="s">
        <v>173</v>
      </c>
      <c r="C199" s="280" t="s">
        <v>255</v>
      </c>
      <c r="D199" s="192" t="s">
        <v>207</v>
      </c>
      <c r="E199" s="193">
        <f>+'Tab 3 - General Journal'!G47</f>
        <v>2824</v>
      </c>
      <c r="F199" s="193"/>
      <c r="G199" s="194">
        <f>G198+E199</f>
        <v>6660</v>
      </c>
      <c r="H199" s="31"/>
    </row>
    <row r="200" spans="2:8" ht="15" customHeight="1">
      <c r="B200" s="195" t="s">
        <v>173</v>
      </c>
      <c r="C200" s="280" t="s">
        <v>256</v>
      </c>
      <c r="D200" s="192" t="s">
        <v>207</v>
      </c>
      <c r="E200" s="193">
        <f>+'Tab 3 - General Journal'!G48</f>
        <v>332</v>
      </c>
      <c r="F200" s="193"/>
      <c r="G200" s="194">
        <f>G199+E200</f>
        <v>6992</v>
      </c>
      <c r="H200" s="31"/>
    </row>
    <row r="201" spans="2:8" ht="15" customHeight="1" thickBot="1">
      <c r="B201" s="105"/>
      <c r="C201" s="134"/>
      <c r="D201" s="135"/>
      <c r="E201" s="136"/>
      <c r="F201" s="136"/>
      <c r="G201" s="16"/>
      <c r="H201" s="31"/>
    </row>
    <row r="202" spans="2:8" ht="15" customHeight="1">
      <c r="B202" s="19" t="s">
        <v>96</v>
      </c>
      <c r="C202" s="373" t="s">
        <v>97</v>
      </c>
      <c r="D202" s="373"/>
      <c r="E202" s="373"/>
      <c r="F202" s="373"/>
      <c r="G202" s="374"/>
      <c r="H202" s="31"/>
    </row>
    <row r="203" spans="2:8" ht="15" customHeight="1" thickBot="1">
      <c r="B203" s="20" t="s">
        <v>23</v>
      </c>
      <c r="C203" s="20" t="s">
        <v>24</v>
      </c>
      <c r="D203" s="20" t="s">
        <v>25</v>
      </c>
      <c r="E203" s="20" t="s">
        <v>26</v>
      </c>
      <c r="F203" s="20" t="s">
        <v>27</v>
      </c>
      <c r="G203" s="20" t="s">
        <v>28</v>
      </c>
      <c r="H203" s="31"/>
    </row>
    <row r="204" spans="2:8" ht="15" customHeight="1">
      <c r="B204" s="306" t="s">
        <v>173</v>
      </c>
      <c r="C204" s="307" t="s">
        <v>189</v>
      </c>
      <c r="D204" s="308" t="s">
        <v>207</v>
      </c>
      <c r="E204" s="309">
        <v>900.2</v>
      </c>
      <c r="F204" s="309"/>
      <c r="G204" s="310">
        <f>E204</f>
        <v>900.2</v>
      </c>
      <c r="H204" s="31"/>
    </row>
    <row r="205" spans="2:8" ht="15" customHeight="1">
      <c r="B205" s="9"/>
      <c r="C205" s="191"/>
      <c r="D205" s="192"/>
      <c r="E205" s="193"/>
      <c r="F205" s="193"/>
      <c r="G205" s="194"/>
      <c r="H205" s="31"/>
    </row>
    <row r="206" spans="2:8" ht="15" customHeight="1">
      <c r="B206" s="9"/>
      <c r="C206" s="10"/>
      <c r="D206" s="11"/>
      <c r="E206" s="12"/>
      <c r="F206" s="12"/>
      <c r="G206" s="13"/>
      <c r="H206" s="31"/>
    </row>
    <row r="207" spans="2:8" ht="15" customHeight="1" thickBot="1">
      <c r="B207" s="14"/>
      <c r="C207" s="5"/>
      <c r="D207" s="15"/>
      <c r="E207" s="16"/>
      <c r="F207" s="16"/>
      <c r="G207" s="16"/>
      <c r="H207" s="31"/>
    </row>
    <row r="208" spans="2:8" ht="15" customHeight="1">
      <c r="B208" s="19" t="s">
        <v>98</v>
      </c>
      <c r="C208" s="373" t="s">
        <v>99</v>
      </c>
      <c r="D208" s="373"/>
      <c r="E208" s="373"/>
      <c r="F208" s="373"/>
      <c r="G208" s="374"/>
      <c r="H208" s="31"/>
    </row>
    <row r="209" spans="2:8" ht="15" customHeight="1" thickBot="1">
      <c r="B209" s="20" t="s">
        <v>23</v>
      </c>
      <c r="C209" s="20" t="s">
        <v>24</v>
      </c>
      <c r="D209" s="20" t="s">
        <v>25</v>
      </c>
      <c r="E209" s="20" t="s">
        <v>26</v>
      </c>
      <c r="F209" s="20" t="s">
        <v>27</v>
      </c>
      <c r="G209" s="20" t="s">
        <v>28</v>
      </c>
      <c r="H209" s="31"/>
    </row>
    <row r="210" spans="2:8" ht="15" customHeight="1">
      <c r="B210" s="40" t="s">
        <v>173</v>
      </c>
      <c r="C210" s="44" t="s">
        <v>28</v>
      </c>
      <c r="D210" s="45"/>
      <c r="E210" s="46">
        <v>11000</v>
      </c>
      <c r="F210" s="46"/>
      <c r="G210" s="47">
        <v>11000</v>
      </c>
      <c r="H210" s="31"/>
    </row>
    <row r="211" spans="2:8" ht="15" customHeight="1">
      <c r="B211" s="96" t="s">
        <v>173</v>
      </c>
      <c r="C211" s="100" t="s">
        <v>179</v>
      </c>
      <c r="D211" s="101" t="s">
        <v>29</v>
      </c>
      <c r="E211" s="102">
        <v>2500</v>
      </c>
      <c r="F211" s="102"/>
      <c r="G211" s="103">
        <f>G210+E211</f>
        <v>13500</v>
      </c>
      <c r="H211" s="31"/>
    </row>
    <row r="212" spans="2:8" ht="15" customHeight="1">
      <c r="B212" s="9"/>
      <c r="C212" s="10"/>
      <c r="D212" s="11"/>
      <c r="E212" s="12"/>
      <c r="F212" s="12"/>
      <c r="G212" s="13"/>
      <c r="H212" s="31"/>
    </row>
    <row r="213" spans="2:8" ht="15" customHeight="1" thickBot="1">
      <c r="B213" s="14"/>
      <c r="C213" s="5"/>
      <c r="D213" s="15"/>
      <c r="E213" s="16"/>
      <c r="F213" s="16"/>
      <c r="G213" s="16"/>
      <c r="H213" s="31"/>
    </row>
    <row r="214" spans="2:8" ht="15" customHeight="1">
      <c r="B214" s="19" t="s">
        <v>100</v>
      </c>
      <c r="C214" s="373" t="s">
        <v>101</v>
      </c>
      <c r="D214" s="373"/>
      <c r="E214" s="373"/>
      <c r="F214" s="373"/>
      <c r="G214" s="374"/>
      <c r="H214" s="31"/>
    </row>
    <row r="215" spans="2:8" ht="15" customHeight="1" thickBot="1">
      <c r="B215" s="20" t="s">
        <v>23</v>
      </c>
      <c r="C215" s="20" t="s">
        <v>24</v>
      </c>
      <c r="D215" s="20" t="s">
        <v>25</v>
      </c>
      <c r="E215" s="20" t="s">
        <v>26</v>
      </c>
      <c r="F215" s="20" t="s">
        <v>27</v>
      </c>
      <c r="G215" s="20" t="s">
        <v>28</v>
      </c>
      <c r="H215" s="31"/>
    </row>
    <row r="216" spans="2:8" ht="15" customHeight="1">
      <c r="B216" s="40" t="s">
        <v>173</v>
      </c>
      <c r="C216" s="44" t="s">
        <v>28</v>
      </c>
      <c r="D216" s="45"/>
      <c r="E216" s="46">
        <v>5500</v>
      </c>
      <c r="F216" s="46"/>
      <c r="G216" s="47">
        <v>5500</v>
      </c>
      <c r="H216" s="31"/>
    </row>
    <row r="217" spans="2:8" ht="15" customHeight="1">
      <c r="B217" s="7"/>
      <c r="C217" s="8"/>
      <c r="D217" s="11"/>
      <c r="E217" s="12"/>
      <c r="F217" s="12"/>
      <c r="G217" s="13"/>
      <c r="H217" s="31"/>
    </row>
    <row r="218" spans="2:8" ht="15" customHeight="1">
      <c r="B218" s="9"/>
      <c r="C218" s="10"/>
      <c r="D218" s="11"/>
      <c r="E218" s="12"/>
      <c r="F218" s="12"/>
      <c r="G218" s="13"/>
      <c r="H218" s="31"/>
    </row>
    <row r="219" spans="2:8" ht="15" customHeight="1" thickBot="1">
      <c r="B219" s="14"/>
      <c r="C219" s="5"/>
      <c r="D219" s="15"/>
      <c r="E219" s="16"/>
      <c r="F219" s="16"/>
      <c r="G219" s="16"/>
      <c r="H219" s="31"/>
    </row>
    <row r="220" spans="2:8" ht="15" customHeight="1">
      <c r="B220" s="19" t="s">
        <v>102</v>
      </c>
      <c r="C220" s="373" t="s">
        <v>103</v>
      </c>
      <c r="D220" s="373"/>
      <c r="E220" s="373"/>
      <c r="F220" s="373"/>
      <c r="G220" s="374"/>
      <c r="H220" s="31"/>
    </row>
    <row r="221" spans="2:8" ht="15" customHeight="1" thickBot="1">
      <c r="B221" s="20" t="s">
        <v>23</v>
      </c>
      <c r="C221" s="20" t="s">
        <v>24</v>
      </c>
      <c r="D221" s="20" t="s">
        <v>25</v>
      </c>
      <c r="E221" s="20" t="s">
        <v>26</v>
      </c>
      <c r="F221" s="20" t="s">
        <v>27</v>
      </c>
      <c r="G221" s="20" t="s">
        <v>28</v>
      </c>
      <c r="H221" s="31"/>
    </row>
    <row r="222" spans="2:8" ht="15" customHeight="1">
      <c r="B222" s="40" t="s">
        <v>173</v>
      </c>
      <c r="C222" s="44" t="s">
        <v>28</v>
      </c>
      <c r="D222" s="45"/>
      <c r="E222" s="46">
        <v>7200</v>
      </c>
      <c r="F222" s="46"/>
      <c r="G222" s="47">
        <v>7200</v>
      </c>
      <c r="H222" s="31"/>
    </row>
    <row r="223" spans="2:8" ht="15" customHeight="1">
      <c r="B223" s="9"/>
      <c r="C223" s="8"/>
      <c r="D223" s="11"/>
      <c r="E223" s="12"/>
      <c r="F223" s="12"/>
      <c r="G223" s="13"/>
      <c r="H223" s="31"/>
    </row>
    <row r="224" spans="2:8" ht="15" customHeight="1">
      <c r="B224" s="9"/>
      <c r="C224" s="10"/>
      <c r="D224" s="11"/>
      <c r="E224" s="12"/>
      <c r="F224" s="12"/>
      <c r="G224" s="13"/>
      <c r="H224" s="31"/>
    </row>
    <row r="225" spans="2:8" ht="15" customHeight="1" thickBot="1">
      <c r="B225" s="14"/>
      <c r="C225" s="5"/>
      <c r="D225" s="15"/>
      <c r="E225" s="16"/>
      <c r="F225" s="16"/>
      <c r="G225" s="16"/>
      <c r="H225" s="31"/>
    </row>
    <row r="226" spans="2:8" ht="15" customHeight="1">
      <c r="B226" s="19" t="s">
        <v>104</v>
      </c>
      <c r="C226" s="373" t="s">
        <v>69</v>
      </c>
      <c r="D226" s="373"/>
      <c r="E226" s="373"/>
      <c r="F226" s="373"/>
      <c r="G226" s="374"/>
      <c r="H226" s="31"/>
    </row>
    <row r="227" spans="2:8" ht="15" customHeight="1" thickBot="1">
      <c r="B227" s="20" t="s">
        <v>23</v>
      </c>
      <c r="C227" s="20" t="s">
        <v>24</v>
      </c>
      <c r="D227" s="20" t="s">
        <v>25</v>
      </c>
      <c r="E227" s="20" t="s">
        <v>26</v>
      </c>
      <c r="F227" s="20" t="s">
        <v>27</v>
      </c>
      <c r="G227" s="20" t="s">
        <v>28</v>
      </c>
      <c r="H227" s="31"/>
    </row>
    <row r="228" spans="2:8" ht="15" customHeight="1">
      <c r="B228" s="40" t="s">
        <v>173</v>
      </c>
      <c r="C228" s="44" t="s">
        <v>28</v>
      </c>
      <c r="D228" s="45"/>
      <c r="E228" s="46">
        <v>70000</v>
      </c>
      <c r="F228" s="46"/>
      <c r="G228" s="47">
        <v>70000</v>
      </c>
      <c r="H228" s="31"/>
    </row>
    <row r="229" spans="2:8" ht="15" customHeight="1">
      <c r="B229" s="9" t="s">
        <v>173</v>
      </c>
      <c r="C229" s="191" t="s">
        <v>189</v>
      </c>
      <c r="D229" s="192" t="s">
        <v>207</v>
      </c>
      <c r="E229" s="193">
        <v>2500</v>
      </c>
      <c r="F229" s="193"/>
      <c r="G229" s="194">
        <f>G228+E229</f>
        <v>72500</v>
      </c>
      <c r="H229" s="31"/>
    </row>
    <row r="230" spans="2:8" ht="15" customHeight="1">
      <c r="B230" s="9"/>
      <c r="C230" s="10"/>
      <c r="D230" s="11"/>
      <c r="E230" s="12"/>
      <c r="F230" s="12"/>
      <c r="G230" s="13"/>
      <c r="H230" s="31"/>
    </row>
    <row r="231" spans="2:8" ht="15" customHeight="1" thickBot="1">
      <c r="B231" s="14"/>
      <c r="C231" s="5"/>
      <c r="D231" s="15"/>
      <c r="E231" s="16"/>
      <c r="F231" s="16"/>
      <c r="G231" s="16"/>
      <c r="H231" s="31"/>
    </row>
    <row r="232" spans="2:8" ht="15" customHeight="1">
      <c r="B232" s="19" t="s">
        <v>105</v>
      </c>
      <c r="C232" s="373" t="s">
        <v>106</v>
      </c>
      <c r="D232" s="373"/>
      <c r="E232" s="373"/>
      <c r="F232" s="373"/>
      <c r="G232" s="374"/>
      <c r="H232" s="31"/>
    </row>
    <row r="233" spans="2:8" ht="15" customHeight="1" thickBot="1">
      <c r="B233" s="20" t="s">
        <v>23</v>
      </c>
      <c r="C233" s="20" t="s">
        <v>24</v>
      </c>
      <c r="D233" s="20" t="s">
        <v>25</v>
      </c>
      <c r="E233" s="20" t="s">
        <v>26</v>
      </c>
      <c r="F233" s="20" t="s">
        <v>27</v>
      </c>
      <c r="G233" s="20" t="s">
        <v>28</v>
      </c>
      <c r="H233" s="31"/>
    </row>
    <row r="234" spans="2:8" ht="15" customHeight="1">
      <c r="B234" s="306" t="s">
        <v>173</v>
      </c>
      <c r="C234" s="307" t="s">
        <v>253</v>
      </c>
      <c r="D234" s="308" t="s">
        <v>207</v>
      </c>
      <c r="E234" s="309">
        <f>'Tab 3 - General Journal'!F41</f>
        <v>11164</v>
      </c>
      <c r="F234" s="309"/>
      <c r="G234" s="310">
        <f>E234</f>
        <v>11164</v>
      </c>
      <c r="H234" s="297"/>
    </row>
    <row r="235" spans="2:8" ht="15" customHeight="1">
      <c r="B235" s="9"/>
      <c r="C235" s="191"/>
      <c r="D235" s="192"/>
      <c r="E235" s="193"/>
      <c r="F235" s="193"/>
      <c r="G235" s="194"/>
      <c r="H235" s="31"/>
    </row>
    <row r="236" spans="2:8" ht="15" customHeight="1">
      <c r="B236" s="9"/>
      <c r="C236" s="10"/>
      <c r="D236" s="11"/>
      <c r="E236" s="12"/>
      <c r="F236" s="12"/>
      <c r="G236" s="13"/>
      <c r="H236" s="31"/>
    </row>
    <row r="237" spans="2:8" ht="15" customHeight="1" thickBot="1">
      <c r="B237" s="14"/>
      <c r="C237" s="5"/>
      <c r="D237" s="15"/>
      <c r="E237" s="16"/>
      <c r="F237" s="16"/>
      <c r="G237" s="16"/>
      <c r="H237" s="31"/>
    </row>
    <row r="238" spans="2:8" ht="15" customHeight="1">
      <c r="B238" s="19" t="s">
        <v>107</v>
      </c>
      <c r="C238" s="373" t="s">
        <v>108</v>
      </c>
      <c r="D238" s="373"/>
      <c r="E238" s="373"/>
      <c r="F238" s="373"/>
      <c r="G238" s="374"/>
      <c r="H238" s="31"/>
    </row>
    <row r="239" spans="2:8" ht="15" customHeight="1" thickBot="1">
      <c r="B239" s="20" t="s">
        <v>23</v>
      </c>
      <c r="C239" s="20" t="s">
        <v>24</v>
      </c>
      <c r="D239" s="20" t="s">
        <v>25</v>
      </c>
      <c r="E239" s="20" t="s">
        <v>26</v>
      </c>
      <c r="F239" s="20" t="s">
        <v>27</v>
      </c>
      <c r="G239" s="20" t="s">
        <v>28</v>
      </c>
      <c r="H239" s="31"/>
    </row>
    <row r="240" spans="2:8" ht="15" customHeight="1">
      <c r="B240" s="306" t="s">
        <v>173</v>
      </c>
      <c r="C240" s="307" t="s">
        <v>35</v>
      </c>
      <c r="D240" s="308" t="s">
        <v>207</v>
      </c>
      <c r="E240" s="309">
        <v>101</v>
      </c>
      <c r="F240" s="309"/>
      <c r="G240" s="310">
        <f>E240</f>
        <v>101</v>
      </c>
      <c r="H240" s="31"/>
    </row>
    <row r="241" spans="2:8" ht="15" customHeight="1">
      <c r="B241" s="9"/>
      <c r="C241" s="191"/>
      <c r="D241" s="192"/>
      <c r="E241" s="193"/>
      <c r="F241" s="12"/>
      <c r="G241" s="194"/>
      <c r="H241" s="31"/>
    </row>
    <row r="242" spans="2:8" ht="15" customHeight="1">
      <c r="B242" s="9"/>
      <c r="C242" s="10"/>
      <c r="D242" s="11"/>
      <c r="E242" s="12"/>
      <c r="F242" s="12"/>
      <c r="G242" s="13"/>
      <c r="H242" s="31"/>
    </row>
    <row r="243" spans="2:8" s="29" customFormat="1" ht="15" customHeight="1">
      <c r="B243" s="33"/>
      <c r="C243" s="31"/>
      <c r="D243" s="34"/>
      <c r="E243" s="35"/>
      <c r="F243" s="35"/>
      <c r="G243" s="35"/>
      <c r="H243" s="31"/>
    </row>
    <row r="244" spans="2:8" s="29" customFormat="1" ht="15" customHeight="1" thickBot="1">
      <c r="B244" s="33"/>
      <c r="C244" s="31"/>
      <c r="D244" s="34"/>
      <c r="E244" s="36">
        <f>SUM(E6:E242)</f>
        <v>556981.5</v>
      </c>
      <c r="F244" s="36">
        <f>SUM(F6:F242)</f>
        <v>556981.5</v>
      </c>
      <c r="G244" s="36">
        <f>SUM(G6:G242)</f>
        <v>2514270</v>
      </c>
      <c r="H244" s="35">
        <f>+F244-E244</f>
        <v>0</v>
      </c>
    </row>
    <row r="245" spans="2:8" s="29" customFormat="1" ht="15" customHeight="1" thickTop="1">
      <c r="B245" s="33"/>
      <c r="C245" s="31"/>
      <c r="D245" s="34"/>
      <c r="E245" s="35"/>
      <c r="F245" s="35"/>
      <c r="G245" s="35"/>
      <c r="H245" s="31"/>
    </row>
    <row r="246" spans="2:8" s="29" customFormat="1">
      <c r="B246" s="25"/>
      <c r="C246" s="26"/>
      <c r="D246" s="27"/>
      <c r="E246" s="28"/>
      <c r="F246" s="28"/>
      <c r="G246" s="28"/>
    </row>
    <row r="247" spans="2:8" s="29" customFormat="1">
      <c r="B247" s="25"/>
      <c r="C247" s="26"/>
      <c r="D247" s="27"/>
      <c r="E247" s="311" t="s">
        <v>257</v>
      </c>
      <c r="F247" s="311"/>
      <c r="G247" s="28"/>
    </row>
    <row r="248" spans="2:8" s="29" customFormat="1">
      <c r="B248" s="25"/>
      <c r="C248" s="26"/>
      <c r="D248" s="27"/>
      <c r="E248" s="311">
        <v>436067</v>
      </c>
      <c r="F248" s="311">
        <f>+E248</f>
        <v>436067</v>
      </c>
      <c r="G248" s="28"/>
    </row>
    <row r="249" spans="2:8" s="29" customFormat="1">
      <c r="B249" s="25"/>
      <c r="C249" s="26"/>
      <c r="D249" s="27"/>
      <c r="E249" s="28"/>
      <c r="F249" s="28"/>
      <c r="G249" s="28"/>
    </row>
    <row r="250" spans="2:8" s="29" customFormat="1">
      <c r="B250" s="25"/>
      <c r="C250" s="26"/>
      <c r="D250" s="27"/>
      <c r="E250" s="28"/>
      <c r="F250" s="28"/>
      <c r="G250" s="28"/>
    </row>
    <row r="251" spans="2:8" s="29" customFormat="1">
      <c r="B251" s="25"/>
      <c r="C251" s="26"/>
      <c r="D251" s="27"/>
      <c r="E251" s="28"/>
      <c r="F251" s="28"/>
      <c r="G251" s="28"/>
    </row>
    <row r="252" spans="2:8" s="29" customFormat="1">
      <c r="B252" s="25"/>
      <c r="C252" s="26"/>
      <c r="D252" s="27"/>
      <c r="E252" s="28"/>
      <c r="F252" s="28"/>
      <c r="G252" s="28"/>
    </row>
    <row r="253" spans="2:8" s="29" customFormat="1">
      <c r="B253" s="25"/>
      <c r="C253" s="26"/>
      <c r="D253" s="27"/>
      <c r="E253" s="28"/>
      <c r="F253" s="28"/>
      <c r="G253" s="28"/>
    </row>
    <row r="254" spans="2:8" s="29" customFormat="1">
      <c r="B254" s="25"/>
      <c r="C254" s="26"/>
      <c r="D254" s="27"/>
      <c r="E254" s="28"/>
      <c r="F254" s="28"/>
      <c r="G254" s="28"/>
    </row>
    <row r="255" spans="2:8" s="29" customFormat="1">
      <c r="B255" s="25"/>
      <c r="C255" s="26"/>
      <c r="D255" s="27"/>
      <c r="E255" s="28"/>
      <c r="F255" s="28"/>
      <c r="G255" s="28"/>
    </row>
    <row r="256" spans="2:8" s="29" customFormat="1">
      <c r="B256" s="25"/>
      <c r="C256" s="26"/>
      <c r="D256" s="27"/>
      <c r="E256" s="28"/>
      <c r="F256" s="28"/>
      <c r="G256" s="28"/>
    </row>
    <row r="257" spans="2:7" s="29" customFormat="1">
      <c r="B257" s="25"/>
      <c r="C257" s="26"/>
      <c r="D257" s="27"/>
      <c r="E257" s="28"/>
      <c r="F257" s="28"/>
      <c r="G257" s="28"/>
    </row>
    <row r="258" spans="2:7" s="29" customFormat="1">
      <c r="B258" s="25"/>
      <c r="C258" s="26"/>
      <c r="D258" s="27"/>
      <c r="E258" s="28"/>
      <c r="F258" s="28"/>
      <c r="G258" s="28"/>
    </row>
    <row r="259" spans="2:7" s="29" customFormat="1">
      <c r="B259" s="25"/>
      <c r="C259" s="26"/>
      <c r="D259" s="27"/>
      <c r="E259" s="28"/>
      <c r="F259" s="28"/>
      <c r="G259" s="28"/>
    </row>
    <row r="260" spans="2:7" s="29" customFormat="1">
      <c r="B260" s="25"/>
      <c r="C260" s="26"/>
      <c r="D260" s="27"/>
      <c r="E260" s="28"/>
      <c r="F260" s="28"/>
      <c r="G260" s="28"/>
    </row>
    <row r="261" spans="2:7" s="29" customFormat="1">
      <c r="B261" s="25"/>
      <c r="C261" s="26"/>
      <c r="D261" s="27"/>
      <c r="E261" s="28"/>
      <c r="F261" s="28"/>
      <c r="G261" s="28"/>
    </row>
    <row r="262" spans="2:7" s="29" customFormat="1">
      <c r="B262" s="25"/>
      <c r="C262" s="26"/>
      <c r="D262" s="27"/>
      <c r="E262" s="28"/>
      <c r="F262" s="28"/>
      <c r="G262" s="28"/>
    </row>
    <row r="263" spans="2:7" s="29" customFormat="1">
      <c r="B263" s="25"/>
      <c r="C263" s="26"/>
      <c r="D263" s="27"/>
      <c r="E263" s="28"/>
      <c r="F263" s="28"/>
      <c r="G263" s="28"/>
    </row>
    <row r="264" spans="2:7" s="29" customFormat="1">
      <c r="B264" s="25"/>
      <c r="C264" s="26"/>
      <c r="D264" s="27"/>
      <c r="E264" s="28"/>
      <c r="F264" s="28"/>
      <c r="G264" s="28"/>
    </row>
    <row r="265" spans="2:7" s="29" customFormat="1">
      <c r="B265" s="25"/>
      <c r="C265" s="26"/>
      <c r="D265" s="27"/>
      <c r="E265" s="28"/>
      <c r="F265" s="28"/>
      <c r="G265" s="28"/>
    </row>
    <row r="266" spans="2:7" s="29" customFormat="1">
      <c r="B266" s="25"/>
      <c r="C266" s="26"/>
      <c r="D266" s="27"/>
      <c r="E266" s="28"/>
      <c r="F266" s="28"/>
      <c r="G266" s="28"/>
    </row>
    <row r="267" spans="2:7" s="29" customFormat="1">
      <c r="B267" s="25"/>
      <c r="C267" s="26"/>
      <c r="D267" s="27"/>
      <c r="E267" s="28"/>
      <c r="F267" s="28"/>
      <c r="G267" s="28"/>
    </row>
    <row r="268" spans="2:7" s="29" customFormat="1">
      <c r="B268" s="25"/>
      <c r="C268" s="26"/>
      <c r="D268" s="27"/>
      <c r="E268" s="28"/>
      <c r="F268" s="28"/>
      <c r="G268" s="28"/>
    </row>
    <row r="269" spans="2:7" s="29" customFormat="1">
      <c r="B269" s="25"/>
      <c r="C269" s="26"/>
      <c r="D269" s="27"/>
      <c r="E269" s="28"/>
      <c r="F269" s="28"/>
      <c r="G269" s="28"/>
    </row>
    <row r="270" spans="2:7" s="29" customFormat="1">
      <c r="B270" s="25"/>
      <c r="C270" s="26"/>
      <c r="D270" s="27"/>
      <c r="E270" s="28"/>
      <c r="F270" s="28"/>
      <c r="G270" s="28"/>
    </row>
    <row r="271" spans="2:7" s="29" customFormat="1">
      <c r="B271" s="25"/>
      <c r="C271" s="26"/>
      <c r="D271" s="27"/>
      <c r="E271" s="28"/>
      <c r="F271" s="28"/>
      <c r="G271" s="28"/>
    </row>
    <row r="272" spans="2:7" s="29" customFormat="1">
      <c r="B272" s="25"/>
      <c r="C272" s="26"/>
      <c r="D272" s="27"/>
      <c r="E272" s="28"/>
      <c r="F272" s="28"/>
      <c r="G272" s="28"/>
    </row>
    <row r="273" spans="2:7" s="29" customFormat="1">
      <c r="B273" s="25"/>
      <c r="C273" s="26"/>
      <c r="D273" s="27"/>
      <c r="E273" s="28"/>
      <c r="F273" s="28"/>
      <c r="G273" s="28"/>
    </row>
    <row r="274" spans="2:7" s="29" customFormat="1">
      <c r="B274" s="25"/>
      <c r="C274" s="26"/>
      <c r="D274" s="27"/>
      <c r="E274" s="28"/>
      <c r="F274" s="28"/>
      <c r="G274" s="28"/>
    </row>
    <row r="275" spans="2:7" s="29" customFormat="1">
      <c r="B275" s="25"/>
      <c r="C275" s="26"/>
      <c r="D275" s="27"/>
      <c r="E275" s="28"/>
      <c r="F275" s="28"/>
      <c r="G275" s="28"/>
    </row>
    <row r="276" spans="2:7" s="29" customFormat="1">
      <c r="B276" s="25"/>
      <c r="C276" s="26"/>
      <c r="D276" s="27"/>
      <c r="E276" s="28"/>
      <c r="F276" s="28"/>
      <c r="G276" s="28"/>
    </row>
    <row r="277" spans="2:7" s="29" customFormat="1">
      <c r="B277" s="25"/>
      <c r="C277" s="26"/>
      <c r="D277" s="27"/>
      <c r="E277" s="28"/>
      <c r="F277" s="28"/>
      <c r="G277" s="28"/>
    </row>
    <row r="278" spans="2:7" s="29" customFormat="1">
      <c r="B278" s="25"/>
      <c r="C278" s="26"/>
      <c r="D278" s="27"/>
      <c r="E278" s="28"/>
      <c r="F278" s="28"/>
      <c r="G278" s="28"/>
    </row>
    <row r="279" spans="2:7" s="29" customFormat="1">
      <c r="B279" s="25"/>
      <c r="C279" s="26"/>
      <c r="D279" s="27"/>
      <c r="E279" s="28"/>
      <c r="F279" s="28"/>
      <c r="G279" s="28"/>
    </row>
    <row r="280" spans="2:7" s="29" customFormat="1">
      <c r="B280" s="25"/>
      <c r="C280" s="26"/>
      <c r="D280" s="27"/>
      <c r="E280" s="28"/>
      <c r="F280" s="28"/>
      <c r="G280" s="28"/>
    </row>
    <row r="281" spans="2:7" s="29" customFormat="1">
      <c r="B281" s="25"/>
      <c r="C281" s="26"/>
      <c r="D281" s="27"/>
      <c r="E281" s="28"/>
      <c r="F281" s="28"/>
      <c r="G281" s="28"/>
    </row>
    <row r="282" spans="2:7" s="29" customFormat="1">
      <c r="B282" s="25"/>
      <c r="C282" s="26"/>
      <c r="D282" s="27"/>
      <c r="E282" s="28"/>
      <c r="F282" s="28"/>
      <c r="G282" s="28"/>
    </row>
    <row r="283" spans="2:7" s="29" customFormat="1">
      <c r="B283" s="25"/>
      <c r="C283" s="26"/>
      <c r="D283" s="27"/>
      <c r="E283" s="28"/>
      <c r="F283" s="28"/>
      <c r="G283" s="28"/>
    </row>
    <row r="284" spans="2:7" s="29" customFormat="1">
      <c r="B284" s="25"/>
      <c r="C284" s="26"/>
      <c r="D284" s="27"/>
      <c r="E284" s="28"/>
      <c r="F284" s="28"/>
      <c r="G284" s="28"/>
    </row>
    <row r="285" spans="2:7" s="29" customFormat="1">
      <c r="B285" s="25"/>
      <c r="C285" s="26"/>
      <c r="D285" s="27"/>
      <c r="E285" s="28"/>
      <c r="F285" s="28"/>
      <c r="G285" s="28"/>
    </row>
    <row r="286" spans="2:7" s="29" customFormat="1">
      <c r="B286" s="25"/>
      <c r="C286" s="26"/>
      <c r="D286" s="27"/>
      <c r="E286" s="28"/>
      <c r="F286" s="28"/>
      <c r="G286" s="28"/>
    </row>
    <row r="287" spans="2:7" s="29" customFormat="1">
      <c r="B287" s="25"/>
      <c r="C287" s="26"/>
      <c r="D287" s="27"/>
      <c r="E287" s="28"/>
      <c r="F287" s="28"/>
      <c r="G287" s="28"/>
    </row>
    <row r="288" spans="2:7" s="29" customFormat="1">
      <c r="B288" s="25"/>
      <c r="C288" s="26"/>
      <c r="D288" s="27"/>
      <c r="E288" s="28"/>
      <c r="F288" s="28"/>
      <c r="G288" s="28"/>
    </row>
    <row r="289" spans="2:7" s="29" customFormat="1">
      <c r="B289" s="25"/>
      <c r="C289" s="26"/>
      <c r="D289" s="27"/>
      <c r="E289" s="28"/>
      <c r="F289" s="28"/>
      <c r="G289" s="28"/>
    </row>
    <row r="290" spans="2:7" s="29" customFormat="1">
      <c r="B290" s="25"/>
      <c r="C290" s="26"/>
      <c r="D290" s="27"/>
      <c r="E290" s="28"/>
      <c r="F290" s="28"/>
      <c r="G290" s="28"/>
    </row>
    <row r="291" spans="2:7" s="29" customFormat="1">
      <c r="B291" s="25"/>
      <c r="C291" s="26"/>
      <c r="D291" s="27"/>
      <c r="E291" s="28"/>
      <c r="F291" s="28"/>
      <c r="G291" s="28"/>
    </row>
    <row r="292" spans="2:7" s="29" customFormat="1">
      <c r="B292" s="25"/>
      <c r="C292" s="26"/>
      <c r="D292" s="27"/>
      <c r="E292" s="28"/>
      <c r="F292" s="28"/>
      <c r="G292" s="28"/>
    </row>
    <row r="293" spans="2:7" s="29" customFormat="1">
      <c r="B293" s="25"/>
      <c r="C293" s="26"/>
      <c r="D293" s="27"/>
      <c r="E293" s="28"/>
      <c r="F293" s="28"/>
      <c r="G293" s="28"/>
    </row>
    <row r="294" spans="2:7" s="29" customFormat="1">
      <c r="B294" s="25"/>
      <c r="C294" s="26"/>
      <c r="D294" s="27"/>
      <c r="E294" s="28"/>
      <c r="F294" s="28"/>
      <c r="G294" s="28"/>
    </row>
    <row r="295" spans="2:7" s="29" customFormat="1">
      <c r="B295" s="25"/>
      <c r="C295" s="26"/>
      <c r="D295" s="27"/>
      <c r="E295" s="28"/>
      <c r="F295" s="28"/>
      <c r="G295" s="28"/>
    </row>
    <row r="296" spans="2:7" s="29" customFormat="1">
      <c r="B296" s="25"/>
      <c r="C296" s="26"/>
      <c r="D296" s="27"/>
      <c r="E296" s="28"/>
      <c r="F296" s="28"/>
      <c r="G296" s="28"/>
    </row>
    <row r="297" spans="2:7" s="29" customFormat="1">
      <c r="B297" s="25"/>
      <c r="C297" s="26"/>
      <c r="D297" s="27"/>
      <c r="E297" s="28"/>
      <c r="F297" s="28"/>
      <c r="G297" s="28"/>
    </row>
    <row r="298" spans="2:7" s="29" customFormat="1">
      <c r="B298" s="25"/>
      <c r="C298" s="26"/>
      <c r="D298" s="27"/>
      <c r="E298" s="28"/>
      <c r="F298" s="28"/>
      <c r="G298" s="28"/>
    </row>
    <row r="299" spans="2:7" s="29" customFormat="1">
      <c r="B299" s="25"/>
      <c r="C299" s="26"/>
      <c r="D299" s="27"/>
      <c r="E299" s="28"/>
      <c r="F299" s="28"/>
      <c r="G299" s="28"/>
    </row>
    <row r="300" spans="2:7" s="29" customFormat="1">
      <c r="B300" s="25"/>
      <c r="C300" s="26"/>
      <c r="D300" s="27"/>
      <c r="E300" s="28"/>
      <c r="F300" s="28"/>
      <c r="G300" s="28"/>
    </row>
    <row r="301" spans="2:7" s="29" customFormat="1">
      <c r="B301" s="25"/>
      <c r="C301" s="26"/>
      <c r="D301" s="27"/>
      <c r="E301" s="28"/>
      <c r="F301" s="28"/>
      <c r="G301" s="28"/>
    </row>
    <row r="302" spans="2:7" s="29" customFormat="1">
      <c r="B302" s="25"/>
      <c r="C302" s="26"/>
      <c r="D302" s="27"/>
      <c r="E302" s="28"/>
      <c r="F302" s="28"/>
      <c r="G302" s="28"/>
    </row>
    <row r="303" spans="2:7" s="29" customFormat="1">
      <c r="B303" s="25"/>
      <c r="C303" s="26"/>
      <c r="D303" s="27"/>
      <c r="E303" s="28"/>
      <c r="F303" s="28"/>
      <c r="G303" s="28"/>
    </row>
    <row r="304" spans="2:7" s="29" customFormat="1">
      <c r="B304" s="25"/>
      <c r="C304" s="26"/>
      <c r="D304" s="27"/>
      <c r="E304" s="28"/>
      <c r="F304" s="28"/>
      <c r="G304" s="28"/>
    </row>
    <row r="305" spans="2:7" s="29" customFormat="1">
      <c r="B305" s="25"/>
      <c r="C305" s="26"/>
      <c r="D305" s="27"/>
      <c r="E305" s="28"/>
      <c r="F305" s="28"/>
      <c r="G305" s="28"/>
    </row>
    <row r="306" spans="2:7" s="29" customFormat="1">
      <c r="B306" s="25"/>
      <c r="C306" s="26"/>
      <c r="D306" s="27"/>
      <c r="E306" s="28"/>
      <c r="F306" s="28"/>
      <c r="G306" s="28"/>
    </row>
    <row r="307" spans="2:7" s="29" customFormat="1">
      <c r="B307" s="25"/>
      <c r="C307" s="26"/>
      <c r="D307" s="27"/>
      <c r="E307" s="28"/>
      <c r="F307" s="28"/>
      <c r="G307" s="28"/>
    </row>
    <row r="308" spans="2:7" s="29" customFormat="1">
      <c r="B308" s="25"/>
      <c r="C308" s="26"/>
      <c r="D308" s="27"/>
      <c r="E308" s="28"/>
      <c r="F308" s="28"/>
      <c r="G308" s="28"/>
    </row>
    <row r="309" spans="2:7" s="29" customFormat="1">
      <c r="B309" s="25"/>
      <c r="C309" s="26"/>
      <c r="D309" s="27"/>
      <c r="E309" s="28"/>
      <c r="F309" s="28"/>
      <c r="G309" s="28"/>
    </row>
    <row r="310" spans="2:7" s="29" customFormat="1">
      <c r="B310" s="25"/>
      <c r="C310" s="26"/>
      <c r="D310" s="27"/>
      <c r="E310" s="28"/>
      <c r="F310" s="28"/>
      <c r="G310" s="28"/>
    </row>
    <row r="311" spans="2:7" s="29" customFormat="1">
      <c r="B311" s="25"/>
      <c r="C311" s="26"/>
      <c r="D311" s="27"/>
      <c r="E311" s="28"/>
      <c r="F311" s="28"/>
      <c r="G311" s="28"/>
    </row>
    <row r="312" spans="2:7" s="29" customFormat="1">
      <c r="B312" s="25"/>
      <c r="C312" s="26"/>
      <c r="D312" s="27"/>
      <c r="E312" s="28"/>
      <c r="F312" s="28"/>
      <c r="G312" s="28"/>
    </row>
    <row r="313" spans="2:7" s="29" customFormat="1">
      <c r="B313" s="25"/>
      <c r="C313" s="26"/>
      <c r="D313" s="27"/>
      <c r="E313" s="28"/>
      <c r="F313" s="28"/>
      <c r="G313" s="28"/>
    </row>
    <row r="314" spans="2:7" s="29" customFormat="1">
      <c r="B314" s="25"/>
      <c r="C314" s="26"/>
      <c r="D314" s="27"/>
      <c r="E314" s="28"/>
      <c r="F314" s="28"/>
      <c r="G314" s="28"/>
    </row>
    <row r="315" spans="2:7" s="29" customFormat="1">
      <c r="B315" s="25"/>
      <c r="C315" s="26"/>
      <c r="D315" s="27"/>
      <c r="E315" s="28"/>
      <c r="F315" s="28"/>
      <c r="G315" s="28"/>
    </row>
    <row r="316" spans="2:7" s="29" customFormat="1">
      <c r="B316" s="25"/>
      <c r="C316" s="26"/>
      <c r="D316" s="27"/>
      <c r="E316" s="28"/>
      <c r="F316" s="28"/>
      <c r="G316" s="28"/>
    </row>
    <row r="317" spans="2:7" s="29" customFormat="1">
      <c r="B317" s="25"/>
      <c r="C317" s="26"/>
      <c r="D317" s="27"/>
      <c r="E317" s="28"/>
      <c r="F317" s="28"/>
      <c r="G317" s="28"/>
    </row>
    <row r="318" spans="2:7" s="29" customFormat="1">
      <c r="B318" s="25"/>
      <c r="C318" s="26"/>
      <c r="D318" s="27"/>
      <c r="E318" s="28"/>
      <c r="F318" s="28"/>
      <c r="G318" s="28"/>
    </row>
    <row r="319" spans="2:7" s="29" customFormat="1">
      <c r="B319" s="25"/>
      <c r="C319" s="26"/>
      <c r="D319" s="27"/>
      <c r="E319" s="28"/>
      <c r="F319" s="28"/>
      <c r="G319" s="28"/>
    </row>
    <row r="320" spans="2:7" s="29" customFormat="1">
      <c r="B320" s="25"/>
      <c r="C320" s="26"/>
      <c r="D320" s="27"/>
      <c r="E320" s="28"/>
      <c r="F320" s="28"/>
      <c r="G320" s="28"/>
    </row>
    <row r="321" spans="2:7" s="29" customFormat="1">
      <c r="B321" s="25"/>
      <c r="C321" s="26"/>
      <c r="D321" s="27"/>
      <c r="E321" s="28"/>
      <c r="F321" s="28"/>
      <c r="G321" s="28"/>
    </row>
    <row r="322" spans="2:7" s="29" customFormat="1">
      <c r="B322" s="25"/>
      <c r="C322" s="26"/>
      <c r="D322" s="27"/>
      <c r="E322" s="28"/>
      <c r="F322" s="28"/>
      <c r="G322" s="28"/>
    </row>
    <row r="323" spans="2:7" s="29" customFormat="1">
      <c r="B323" s="25"/>
      <c r="C323" s="26"/>
      <c r="D323" s="27"/>
      <c r="E323" s="28"/>
      <c r="F323" s="28"/>
      <c r="G323" s="28"/>
    </row>
    <row r="324" spans="2:7" s="29" customFormat="1">
      <c r="B324" s="25"/>
      <c r="C324" s="26"/>
      <c r="D324" s="27"/>
      <c r="E324" s="28"/>
      <c r="F324" s="28"/>
      <c r="G324" s="28"/>
    </row>
    <row r="325" spans="2:7" s="29" customFormat="1">
      <c r="B325" s="25"/>
      <c r="C325" s="26"/>
      <c r="D325" s="27"/>
      <c r="E325" s="28"/>
      <c r="F325" s="28"/>
      <c r="G325" s="28"/>
    </row>
    <row r="326" spans="2:7" s="29" customFormat="1">
      <c r="B326" s="25"/>
      <c r="C326" s="26"/>
      <c r="D326" s="27"/>
      <c r="E326" s="28"/>
      <c r="F326" s="28"/>
      <c r="G326" s="28"/>
    </row>
    <row r="327" spans="2:7" s="29" customFormat="1">
      <c r="B327" s="25"/>
      <c r="C327" s="26"/>
      <c r="D327" s="27"/>
      <c r="E327" s="28"/>
      <c r="F327" s="28"/>
      <c r="G327" s="28"/>
    </row>
    <row r="328" spans="2:7" s="29" customFormat="1">
      <c r="B328" s="25"/>
      <c r="C328" s="26"/>
      <c r="D328" s="27"/>
      <c r="E328" s="28"/>
      <c r="F328" s="28"/>
      <c r="G328" s="28"/>
    </row>
    <row r="329" spans="2:7" s="29" customFormat="1">
      <c r="B329" s="25"/>
      <c r="C329" s="26"/>
      <c r="D329" s="27"/>
      <c r="E329" s="28"/>
      <c r="F329" s="28"/>
      <c r="G329" s="28"/>
    </row>
    <row r="330" spans="2:7" s="29" customFormat="1">
      <c r="B330" s="25"/>
      <c r="C330" s="26"/>
      <c r="D330" s="27"/>
      <c r="E330" s="28"/>
      <c r="F330" s="28"/>
      <c r="G330" s="28"/>
    </row>
    <row r="331" spans="2:7" s="29" customFormat="1">
      <c r="B331" s="25"/>
      <c r="C331" s="26"/>
      <c r="D331" s="27"/>
      <c r="E331" s="28"/>
      <c r="F331" s="28"/>
      <c r="G331" s="28"/>
    </row>
    <row r="332" spans="2:7" s="29" customFormat="1">
      <c r="B332" s="25"/>
      <c r="C332" s="26"/>
      <c r="D332" s="27"/>
      <c r="E332" s="28"/>
      <c r="F332" s="28"/>
      <c r="G332" s="28"/>
    </row>
    <row r="333" spans="2:7" s="29" customFormat="1">
      <c r="B333" s="25"/>
      <c r="C333" s="26"/>
      <c r="D333" s="27"/>
      <c r="E333" s="28"/>
      <c r="F333" s="28"/>
      <c r="G333" s="28"/>
    </row>
    <row r="334" spans="2:7" s="29" customFormat="1">
      <c r="B334" s="25"/>
      <c r="C334" s="26"/>
      <c r="D334" s="27"/>
      <c r="E334" s="28"/>
      <c r="F334" s="28"/>
      <c r="G334" s="28"/>
    </row>
    <row r="335" spans="2:7" s="29" customFormat="1">
      <c r="B335" s="25"/>
      <c r="C335" s="26"/>
      <c r="D335" s="27"/>
      <c r="E335" s="28"/>
      <c r="F335" s="28"/>
      <c r="G335" s="28"/>
    </row>
    <row r="336" spans="2:7" s="29" customFormat="1">
      <c r="B336" s="25"/>
      <c r="C336" s="26"/>
      <c r="D336" s="27"/>
      <c r="E336" s="28"/>
      <c r="F336" s="28"/>
      <c r="G336" s="28"/>
    </row>
    <row r="337" spans="2:7" s="29" customFormat="1">
      <c r="B337" s="25"/>
      <c r="C337" s="26"/>
      <c r="D337" s="27"/>
      <c r="E337" s="28"/>
      <c r="F337" s="28"/>
      <c r="G337" s="28"/>
    </row>
    <row r="338" spans="2:7" s="29" customFormat="1">
      <c r="B338" s="25"/>
      <c r="C338" s="26"/>
      <c r="D338" s="27"/>
      <c r="E338" s="28"/>
      <c r="F338" s="28"/>
      <c r="G338" s="28"/>
    </row>
    <row r="339" spans="2:7" s="29" customFormat="1">
      <c r="B339" s="25"/>
      <c r="C339" s="26"/>
      <c r="D339" s="27"/>
      <c r="E339" s="28"/>
      <c r="F339" s="28"/>
      <c r="G339" s="28"/>
    </row>
    <row r="340" spans="2:7" s="29" customFormat="1">
      <c r="B340" s="25"/>
      <c r="C340" s="26"/>
      <c r="D340" s="27"/>
      <c r="E340" s="28"/>
      <c r="F340" s="28"/>
      <c r="G340" s="28"/>
    </row>
    <row r="341" spans="2:7" s="29" customFormat="1">
      <c r="B341" s="25"/>
      <c r="C341" s="26"/>
      <c r="D341" s="27"/>
      <c r="E341" s="28"/>
      <c r="F341" s="28"/>
      <c r="G341" s="28"/>
    </row>
    <row r="342" spans="2:7" s="29" customFormat="1">
      <c r="B342" s="25"/>
      <c r="C342" s="26"/>
      <c r="D342" s="27"/>
      <c r="E342" s="28"/>
      <c r="F342" s="28"/>
      <c r="G342" s="28"/>
    </row>
    <row r="343" spans="2:7" s="29" customFormat="1">
      <c r="B343" s="25"/>
      <c r="C343" s="26"/>
      <c r="D343" s="27"/>
      <c r="E343" s="28"/>
      <c r="F343" s="28"/>
      <c r="G343" s="28"/>
    </row>
    <row r="344" spans="2:7" s="29" customFormat="1">
      <c r="B344" s="25"/>
      <c r="C344" s="26"/>
      <c r="D344" s="27"/>
      <c r="E344" s="28"/>
      <c r="F344" s="28"/>
      <c r="G344" s="28"/>
    </row>
    <row r="345" spans="2:7" s="29" customFormat="1">
      <c r="B345" s="25"/>
      <c r="C345" s="26"/>
      <c r="D345" s="27"/>
      <c r="E345" s="28"/>
      <c r="F345" s="28"/>
      <c r="G345" s="28"/>
    </row>
    <row r="346" spans="2:7" s="29" customFormat="1">
      <c r="B346" s="25"/>
      <c r="C346" s="26"/>
      <c r="D346" s="27"/>
      <c r="E346" s="28"/>
      <c r="F346" s="28"/>
      <c r="G346" s="28"/>
    </row>
    <row r="347" spans="2:7" s="29" customFormat="1">
      <c r="B347" s="25"/>
      <c r="C347" s="26"/>
      <c r="D347" s="27"/>
      <c r="E347" s="28"/>
      <c r="F347" s="28"/>
      <c r="G347" s="28"/>
    </row>
    <row r="348" spans="2:7" s="29" customFormat="1">
      <c r="B348" s="25"/>
      <c r="C348" s="26"/>
      <c r="D348" s="27"/>
      <c r="E348" s="28"/>
      <c r="F348" s="28"/>
      <c r="G348" s="28"/>
    </row>
    <row r="349" spans="2:7" s="29" customFormat="1">
      <c r="B349" s="25"/>
      <c r="C349" s="26"/>
      <c r="D349" s="27"/>
      <c r="E349" s="28"/>
      <c r="F349" s="28"/>
      <c r="G349" s="28"/>
    </row>
    <row r="350" spans="2:7" s="29" customFormat="1">
      <c r="B350" s="25"/>
      <c r="C350" s="26"/>
      <c r="D350" s="27"/>
      <c r="E350" s="28"/>
      <c r="F350" s="28"/>
      <c r="G350" s="28"/>
    </row>
    <row r="351" spans="2:7" s="29" customFormat="1">
      <c r="B351" s="25"/>
      <c r="C351" s="26"/>
      <c r="D351" s="27"/>
      <c r="E351" s="28"/>
      <c r="F351" s="28"/>
      <c r="G351" s="28"/>
    </row>
    <row r="352" spans="2:7" s="29" customFormat="1">
      <c r="B352" s="25"/>
      <c r="C352" s="26"/>
      <c r="D352" s="27"/>
      <c r="E352" s="28"/>
      <c r="F352" s="28"/>
      <c r="G352" s="28"/>
    </row>
    <row r="353" spans="2:7" s="29" customFormat="1">
      <c r="B353" s="25"/>
      <c r="C353" s="26"/>
      <c r="D353" s="27"/>
      <c r="E353" s="28"/>
      <c r="F353" s="28"/>
      <c r="G353" s="28"/>
    </row>
    <row r="354" spans="2:7" s="29" customFormat="1">
      <c r="B354" s="25"/>
      <c r="C354" s="26"/>
      <c r="D354" s="27"/>
      <c r="E354" s="28"/>
      <c r="F354" s="28"/>
      <c r="G354" s="28"/>
    </row>
    <row r="355" spans="2:7" s="29" customFormat="1">
      <c r="B355" s="25"/>
      <c r="C355" s="26"/>
      <c r="D355" s="27"/>
      <c r="E355" s="28"/>
      <c r="F355" s="28"/>
      <c r="G355" s="28"/>
    </row>
    <row r="356" spans="2:7" s="29" customFormat="1">
      <c r="B356" s="25"/>
      <c r="C356" s="26"/>
      <c r="D356" s="27"/>
      <c r="E356" s="28"/>
      <c r="F356" s="28"/>
      <c r="G356" s="28"/>
    </row>
    <row r="357" spans="2:7" s="29" customFormat="1">
      <c r="B357" s="25"/>
      <c r="C357" s="26"/>
      <c r="D357" s="27"/>
      <c r="E357" s="28"/>
      <c r="F357" s="28"/>
      <c r="G357" s="28"/>
    </row>
    <row r="358" spans="2:7" s="29" customFormat="1">
      <c r="B358" s="25"/>
      <c r="C358" s="26"/>
      <c r="D358" s="27"/>
      <c r="E358" s="28"/>
      <c r="F358" s="28"/>
      <c r="G358" s="28"/>
    </row>
    <row r="359" spans="2:7" s="29" customFormat="1">
      <c r="B359" s="25"/>
      <c r="C359" s="26"/>
      <c r="D359" s="27"/>
      <c r="E359" s="28"/>
      <c r="F359" s="28"/>
      <c r="G359" s="28"/>
    </row>
    <row r="360" spans="2:7" s="29" customFormat="1">
      <c r="B360" s="25"/>
      <c r="C360" s="26"/>
      <c r="D360" s="27"/>
      <c r="E360" s="28"/>
      <c r="F360" s="28"/>
      <c r="G360" s="28"/>
    </row>
    <row r="361" spans="2:7" s="29" customFormat="1">
      <c r="B361" s="25"/>
      <c r="C361" s="26"/>
      <c r="D361" s="27"/>
      <c r="E361" s="28"/>
      <c r="F361" s="28"/>
      <c r="G361" s="28"/>
    </row>
    <row r="362" spans="2:7" s="29" customFormat="1">
      <c r="B362" s="25"/>
      <c r="C362" s="26"/>
      <c r="D362" s="27"/>
      <c r="E362" s="28"/>
      <c r="F362" s="28"/>
      <c r="G362" s="28"/>
    </row>
    <row r="363" spans="2:7" s="29" customFormat="1">
      <c r="B363" s="25"/>
      <c r="C363" s="26"/>
      <c r="D363" s="27"/>
      <c r="E363" s="28"/>
      <c r="F363" s="28"/>
      <c r="G363" s="28"/>
    </row>
    <row r="364" spans="2:7" s="29" customFormat="1">
      <c r="B364" s="25"/>
      <c r="C364" s="26"/>
      <c r="D364" s="27"/>
      <c r="E364" s="28"/>
      <c r="F364" s="28"/>
      <c r="G364" s="28"/>
    </row>
    <row r="365" spans="2:7" s="29" customFormat="1">
      <c r="B365" s="25"/>
      <c r="C365" s="26"/>
      <c r="D365" s="27"/>
      <c r="E365" s="28"/>
      <c r="F365" s="28"/>
      <c r="G365" s="28"/>
    </row>
    <row r="366" spans="2:7" s="29" customFormat="1">
      <c r="B366" s="25"/>
      <c r="C366" s="26"/>
      <c r="D366" s="27"/>
      <c r="E366" s="28"/>
      <c r="F366" s="28"/>
      <c r="G366" s="28"/>
    </row>
    <row r="367" spans="2:7" s="29" customFormat="1">
      <c r="B367" s="25"/>
      <c r="C367" s="26"/>
      <c r="D367" s="27"/>
      <c r="E367" s="28"/>
      <c r="F367" s="28"/>
      <c r="G367" s="28"/>
    </row>
    <row r="368" spans="2:7" s="29" customFormat="1">
      <c r="B368" s="25"/>
      <c r="C368" s="26"/>
      <c r="D368" s="27"/>
      <c r="E368" s="28"/>
      <c r="F368" s="28"/>
      <c r="G368" s="28"/>
    </row>
    <row r="369" spans="2:7" s="29" customFormat="1">
      <c r="B369" s="25"/>
      <c r="C369" s="26"/>
      <c r="D369" s="27"/>
      <c r="E369" s="28"/>
      <c r="F369" s="28"/>
      <c r="G369" s="28"/>
    </row>
    <row r="370" spans="2:7" s="29" customFormat="1">
      <c r="B370" s="25"/>
      <c r="C370" s="26"/>
      <c r="D370" s="27"/>
      <c r="E370" s="28"/>
      <c r="F370" s="28"/>
      <c r="G370" s="28"/>
    </row>
    <row r="371" spans="2:7" s="29" customFormat="1">
      <c r="B371" s="25"/>
      <c r="C371" s="26"/>
      <c r="D371" s="27"/>
      <c r="E371" s="28"/>
      <c r="F371" s="28"/>
      <c r="G371" s="28"/>
    </row>
    <row r="372" spans="2:7" s="29" customFormat="1">
      <c r="B372" s="25"/>
      <c r="C372" s="26"/>
      <c r="D372" s="27"/>
      <c r="E372" s="28"/>
      <c r="F372" s="28"/>
      <c r="G372" s="28"/>
    </row>
    <row r="373" spans="2:7" s="29" customFormat="1">
      <c r="B373" s="25"/>
      <c r="C373" s="26"/>
      <c r="D373" s="27"/>
      <c r="E373" s="28"/>
      <c r="F373" s="28"/>
      <c r="G373" s="28"/>
    </row>
    <row r="374" spans="2:7" s="29" customFormat="1">
      <c r="B374" s="25"/>
      <c r="C374" s="26"/>
      <c r="D374" s="27"/>
      <c r="E374" s="28"/>
      <c r="F374" s="28"/>
      <c r="G374" s="28"/>
    </row>
    <row r="375" spans="2:7" s="29" customFormat="1">
      <c r="B375" s="25"/>
      <c r="C375" s="26"/>
      <c r="D375" s="27"/>
      <c r="E375" s="28"/>
      <c r="F375" s="28"/>
      <c r="G375" s="28"/>
    </row>
    <row r="376" spans="2:7" s="29" customFormat="1">
      <c r="B376" s="25"/>
      <c r="C376" s="26"/>
      <c r="D376" s="27"/>
      <c r="E376" s="28"/>
      <c r="F376" s="28"/>
      <c r="G376" s="28"/>
    </row>
    <row r="377" spans="2:7" s="29" customFormat="1">
      <c r="B377" s="25"/>
      <c r="C377" s="26"/>
      <c r="D377" s="27"/>
      <c r="E377" s="28"/>
      <c r="F377" s="28"/>
      <c r="G377" s="28"/>
    </row>
    <row r="378" spans="2:7" s="29" customFormat="1">
      <c r="B378" s="25"/>
      <c r="C378" s="26"/>
      <c r="D378" s="27"/>
      <c r="E378" s="28"/>
      <c r="F378" s="28"/>
      <c r="G378" s="28"/>
    </row>
    <row r="379" spans="2:7" s="29" customFormat="1">
      <c r="B379" s="25"/>
      <c r="C379" s="26"/>
      <c r="D379" s="27"/>
      <c r="E379" s="28"/>
      <c r="F379" s="28"/>
      <c r="G379" s="28"/>
    </row>
    <row r="380" spans="2:7" s="29" customFormat="1">
      <c r="B380" s="25"/>
      <c r="C380" s="26"/>
      <c r="D380" s="27"/>
      <c r="E380" s="28"/>
      <c r="F380" s="28"/>
      <c r="G380" s="28"/>
    </row>
    <row r="381" spans="2:7" s="29" customFormat="1">
      <c r="B381" s="25"/>
      <c r="C381" s="26"/>
      <c r="D381" s="27"/>
      <c r="E381" s="28"/>
      <c r="F381" s="28"/>
      <c r="G381" s="28"/>
    </row>
    <row r="382" spans="2:7" s="29" customFormat="1">
      <c r="B382" s="25"/>
      <c r="C382" s="26"/>
      <c r="D382" s="27"/>
      <c r="E382" s="28"/>
      <c r="F382" s="28"/>
      <c r="G382" s="28"/>
    </row>
    <row r="383" spans="2:7" s="29" customFormat="1">
      <c r="B383" s="25"/>
      <c r="C383" s="26"/>
      <c r="D383" s="27"/>
      <c r="E383" s="28"/>
      <c r="F383" s="28"/>
      <c r="G383" s="28"/>
    </row>
    <row r="384" spans="2:7" s="29" customFormat="1">
      <c r="B384" s="25"/>
      <c r="C384" s="26"/>
      <c r="D384" s="27"/>
      <c r="E384" s="28"/>
      <c r="F384" s="28"/>
      <c r="G384" s="28"/>
    </row>
    <row r="385" spans="2:7" s="29" customFormat="1">
      <c r="B385" s="25"/>
      <c r="C385" s="26"/>
      <c r="D385" s="27"/>
      <c r="E385" s="28"/>
      <c r="F385" s="28"/>
      <c r="G385" s="28"/>
    </row>
    <row r="386" spans="2:7" s="29" customFormat="1">
      <c r="B386" s="25"/>
      <c r="C386" s="26"/>
      <c r="D386" s="27"/>
      <c r="E386" s="28"/>
      <c r="F386" s="28"/>
      <c r="G386" s="28"/>
    </row>
    <row r="387" spans="2:7" s="29" customFormat="1">
      <c r="B387" s="25"/>
      <c r="C387" s="26"/>
      <c r="D387" s="27"/>
      <c r="E387" s="28"/>
      <c r="F387" s="28"/>
      <c r="G387" s="28"/>
    </row>
    <row r="388" spans="2:7" s="29" customFormat="1">
      <c r="B388" s="25"/>
      <c r="C388" s="26"/>
      <c r="D388" s="27"/>
      <c r="E388" s="28"/>
      <c r="F388" s="28"/>
      <c r="G388" s="28"/>
    </row>
    <row r="389" spans="2:7" s="29" customFormat="1">
      <c r="B389" s="25"/>
      <c r="C389" s="26"/>
      <c r="D389" s="27"/>
      <c r="E389" s="28"/>
      <c r="F389" s="28"/>
      <c r="G389" s="28"/>
    </row>
    <row r="390" spans="2:7" s="29" customFormat="1">
      <c r="B390" s="25"/>
      <c r="C390" s="26"/>
      <c r="D390" s="27"/>
      <c r="E390" s="28"/>
      <c r="F390" s="28"/>
      <c r="G390" s="28"/>
    </row>
    <row r="391" spans="2:7" s="29" customFormat="1">
      <c r="B391" s="25"/>
      <c r="C391" s="26"/>
      <c r="D391" s="27"/>
      <c r="E391" s="28"/>
      <c r="F391" s="28"/>
      <c r="G391" s="28"/>
    </row>
    <row r="392" spans="2:7" s="29" customFormat="1">
      <c r="B392" s="25"/>
      <c r="C392" s="26"/>
      <c r="D392" s="27"/>
      <c r="E392" s="28"/>
      <c r="F392" s="28"/>
      <c r="G392" s="28"/>
    </row>
    <row r="393" spans="2:7" s="29" customFormat="1">
      <c r="B393" s="25"/>
      <c r="C393" s="26"/>
      <c r="D393" s="27"/>
      <c r="E393" s="28"/>
      <c r="F393" s="28"/>
      <c r="G393" s="28"/>
    </row>
    <row r="394" spans="2:7" s="29" customFormat="1">
      <c r="B394" s="25"/>
      <c r="C394" s="26"/>
      <c r="D394" s="27"/>
      <c r="E394" s="28"/>
      <c r="F394" s="28"/>
      <c r="G394" s="28"/>
    </row>
    <row r="395" spans="2:7" s="29" customFormat="1">
      <c r="B395" s="25"/>
      <c r="C395" s="26"/>
      <c r="D395" s="27"/>
      <c r="E395" s="28"/>
      <c r="F395" s="28"/>
      <c r="G395" s="28"/>
    </row>
    <row r="396" spans="2:7" s="29" customFormat="1">
      <c r="B396" s="25"/>
      <c r="C396" s="26"/>
      <c r="D396" s="27"/>
      <c r="E396" s="28"/>
      <c r="F396" s="28"/>
      <c r="G396" s="28"/>
    </row>
    <row r="397" spans="2:7" s="29" customFormat="1">
      <c r="B397" s="25"/>
      <c r="C397" s="26"/>
      <c r="D397" s="27"/>
      <c r="E397" s="28"/>
      <c r="F397" s="28"/>
      <c r="G397" s="28"/>
    </row>
    <row r="398" spans="2:7" s="29" customFormat="1">
      <c r="B398" s="25"/>
      <c r="C398" s="26"/>
      <c r="D398" s="27"/>
      <c r="E398" s="28"/>
      <c r="F398" s="28"/>
      <c r="G398" s="28"/>
    </row>
    <row r="399" spans="2:7" s="29" customFormat="1">
      <c r="B399" s="25"/>
      <c r="C399" s="26"/>
      <c r="D399" s="27"/>
      <c r="E399" s="28"/>
      <c r="F399" s="28"/>
      <c r="G399" s="28"/>
    </row>
    <row r="400" spans="2:7" s="29" customFormat="1">
      <c r="B400" s="25"/>
      <c r="C400" s="26"/>
      <c r="D400" s="27"/>
      <c r="E400" s="28"/>
      <c r="F400" s="28"/>
      <c r="G400" s="28"/>
    </row>
    <row r="401" spans="2:7" s="29" customFormat="1">
      <c r="B401" s="25"/>
      <c r="C401" s="26"/>
      <c r="D401" s="27"/>
      <c r="E401" s="28"/>
      <c r="F401" s="28"/>
      <c r="G401" s="28"/>
    </row>
    <row r="402" spans="2:7" s="29" customFormat="1">
      <c r="B402" s="25"/>
      <c r="C402" s="26"/>
      <c r="D402" s="27"/>
      <c r="E402" s="28"/>
      <c r="F402" s="28"/>
      <c r="G402" s="28"/>
    </row>
    <row r="403" spans="2:7" s="29" customFormat="1">
      <c r="B403" s="25"/>
      <c r="C403" s="26"/>
      <c r="D403" s="27"/>
      <c r="E403" s="28"/>
      <c r="F403" s="28"/>
      <c r="G403" s="28"/>
    </row>
    <row r="404" spans="2:7" s="29" customFormat="1">
      <c r="B404" s="25"/>
      <c r="C404" s="26"/>
      <c r="D404" s="27"/>
      <c r="E404" s="28"/>
      <c r="F404" s="28"/>
      <c r="G404" s="28"/>
    </row>
    <row r="405" spans="2:7" s="29" customFormat="1">
      <c r="B405" s="25"/>
      <c r="C405" s="26"/>
      <c r="D405" s="27"/>
      <c r="E405" s="28"/>
      <c r="F405" s="28"/>
      <c r="G405" s="28"/>
    </row>
    <row r="406" spans="2:7" s="29" customFormat="1">
      <c r="B406" s="25"/>
      <c r="C406" s="26"/>
      <c r="D406" s="27"/>
      <c r="E406" s="28"/>
      <c r="F406" s="28"/>
      <c r="G406" s="28"/>
    </row>
    <row r="407" spans="2:7" s="29" customFormat="1">
      <c r="B407" s="25"/>
      <c r="C407" s="26"/>
      <c r="D407" s="27"/>
      <c r="E407" s="28"/>
      <c r="F407" s="28"/>
      <c r="G407" s="28"/>
    </row>
    <row r="408" spans="2:7" s="29" customFormat="1">
      <c r="B408" s="25"/>
      <c r="C408" s="26"/>
      <c r="D408" s="27"/>
      <c r="E408" s="28"/>
      <c r="F408" s="28"/>
      <c r="G408" s="28"/>
    </row>
    <row r="409" spans="2:7" s="29" customFormat="1">
      <c r="B409" s="25"/>
      <c r="C409" s="26"/>
      <c r="D409" s="27"/>
      <c r="E409" s="28"/>
      <c r="F409" s="28"/>
      <c r="G409" s="28"/>
    </row>
    <row r="410" spans="2:7" s="29" customFormat="1">
      <c r="B410" s="25"/>
      <c r="C410" s="26"/>
      <c r="D410" s="27"/>
      <c r="E410" s="28"/>
      <c r="F410" s="28"/>
      <c r="G410" s="28"/>
    </row>
    <row r="411" spans="2:7" s="29" customFormat="1">
      <c r="B411" s="25"/>
      <c r="C411" s="26"/>
      <c r="D411" s="27"/>
      <c r="E411" s="28"/>
      <c r="F411" s="28"/>
      <c r="G411" s="28"/>
    </row>
    <row r="412" spans="2:7" s="29" customFormat="1">
      <c r="B412" s="25"/>
      <c r="C412" s="26"/>
      <c r="D412" s="27"/>
      <c r="E412" s="28"/>
      <c r="F412" s="28"/>
      <c r="G412" s="28"/>
    </row>
    <row r="413" spans="2:7" s="29" customFormat="1">
      <c r="B413" s="25"/>
      <c r="C413" s="26"/>
      <c r="D413" s="27"/>
      <c r="E413" s="28"/>
      <c r="F413" s="28"/>
      <c r="G413" s="28"/>
    </row>
    <row r="414" spans="2:7" s="29" customFormat="1">
      <c r="B414" s="25"/>
      <c r="C414" s="26"/>
      <c r="D414" s="27"/>
      <c r="E414" s="28"/>
      <c r="F414" s="28"/>
      <c r="G414" s="28"/>
    </row>
    <row r="415" spans="2:7" s="29" customFormat="1">
      <c r="B415" s="25"/>
      <c r="C415" s="26"/>
      <c r="D415" s="27"/>
      <c r="E415" s="28"/>
      <c r="F415" s="28"/>
      <c r="G415" s="28"/>
    </row>
    <row r="416" spans="2:7" s="29" customFormat="1">
      <c r="B416" s="25"/>
      <c r="C416" s="26"/>
      <c r="D416" s="27"/>
      <c r="E416" s="28"/>
      <c r="F416" s="28"/>
      <c r="G416" s="28"/>
    </row>
    <row r="417" spans="2:7" s="29" customFormat="1">
      <c r="B417" s="25"/>
      <c r="C417" s="26"/>
      <c r="D417" s="27"/>
      <c r="E417" s="28"/>
      <c r="F417" s="28"/>
      <c r="G417" s="28"/>
    </row>
    <row r="418" spans="2:7" s="29" customFormat="1">
      <c r="B418" s="25"/>
      <c r="C418" s="26"/>
      <c r="D418" s="27"/>
      <c r="E418" s="28"/>
      <c r="F418" s="28"/>
      <c r="G418" s="28"/>
    </row>
    <row r="419" spans="2:7" s="29" customFormat="1">
      <c r="B419" s="25"/>
      <c r="C419" s="26"/>
      <c r="D419" s="27"/>
      <c r="E419" s="28"/>
      <c r="F419" s="28"/>
      <c r="G419" s="28"/>
    </row>
    <row r="420" spans="2:7" s="29" customFormat="1">
      <c r="B420" s="25"/>
      <c r="C420" s="26"/>
      <c r="D420" s="27"/>
      <c r="E420" s="28"/>
      <c r="F420" s="28"/>
      <c r="G420" s="28"/>
    </row>
    <row r="421" spans="2:7" s="29" customFormat="1">
      <c r="B421" s="25"/>
      <c r="C421" s="26"/>
      <c r="D421" s="27"/>
      <c r="E421" s="28"/>
      <c r="F421" s="28"/>
      <c r="G421" s="28"/>
    </row>
    <row r="422" spans="2:7" s="29" customFormat="1">
      <c r="B422" s="25"/>
      <c r="C422" s="26"/>
      <c r="D422" s="27"/>
      <c r="E422" s="28"/>
      <c r="F422" s="28"/>
      <c r="G422" s="28"/>
    </row>
    <row r="423" spans="2:7" s="29" customFormat="1">
      <c r="B423" s="25"/>
      <c r="C423" s="26"/>
      <c r="D423" s="27"/>
      <c r="E423" s="28"/>
      <c r="F423" s="28"/>
      <c r="G423" s="28"/>
    </row>
    <row r="424" spans="2:7" s="29" customFormat="1">
      <c r="B424" s="25"/>
      <c r="C424" s="26"/>
      <c r="D424" s="27"/>
      <c r="E424" s="28"/>
      <c r="F424" s="28"/>
      <c r="G424" s="28"/>
    </row>
    <row r="425" spans="2:7" s="29" customFormat="1">
      <c r="B425" s="25"/>
      <c r="C425" s="26"/>
      <c r="D425" s="27"/>
      <c r="E425" s="28"/>
      <c r="F425" s="28"/>
      <c r="G425" s="28"/>
    </row>
    <row r="426" spans="2:7" s="29" customFormat="1">
      <c r="B426" s="25"/>
      <c r="C426" s="26"/>
      <c r="D426" s="27"/>
      <c r="E426" s="28"/>
      <c r="F426" s="28"/>
      <c r="G426" s="28"/>
    </row>
    <row r="427" spans="2:7" s="29" customFormat="1">
      <c r="B427" s="25"/>
      <c r="C427" s="26"/>
      <c r="D427" s="27"/>
      <c r="E427" s="28"/>
      <c r="F427" s="28"/>
      <c r="G427" s="28"/>
    </row>
    <row r="428" spans="2:7" s="29" customFormat="1">
      <c r="B428" s="25"/>
      <c r="C428" s="26"/>
      <c r="D428" s="27"/>
      <c r="E428" s="28"/>
      <c r="F428" s="28"/>
      <c r="G428" s="28"/>
    </row>
    <row r="429" spans="2:7" s="29" customFormat="1">
      <c r="B429" s="25"/>
      <c r="C429" s="26"/>
      <c r="D429" s="27"/>
      <c r="E429" s="28"/>
      <c r="F429" s="28"/>
      <c r="G429" s="28"/>
    </row>
    <row r="430" spans="2:7" s="29" customFormat="1">
      <c r="B430" s="25"/>
      <c r="C430" s="26"/>
      <c r="D430" s="27"/>
      <c r="E430" s="28"/>
      <c r="F430" s="28"/>
      <c r="G430" s="28"/>
    </row>
    <row r="431" spans="2:7" s="29" customFormat="1">
      <c r="B431" s="25"/>
      <c r="C431" s="26"/>
      <c r="D431" s="27"/>
      <c r="E431" s="28"/>
      <c r="F431" s="28"/>
      <c r="G431" s="28"/>
    </row>
    <row r="432" spans="2:7" s="29" customFormat="1">
      <c r="B432" s="25"/>
      <c r="C432" s="26"/>
      <c r="D432" s="27"/>
      <c r="E432" s="28"/>
      <c r="F432" s="28"/>
      <c r="G432" s="28"/>
    </row>
    <row r="433" spans="2:7" s="29" customFormat="1">
      <c r="B433" s="25"/>
      <c r="C433" s="26"/>
      <c r="D433" s="27"/>
      <c r="E433" s="28"/>
      <c r="F433" s="28"/>
      <c r="G433" s="28"/>
    </row>
    <row r="434" spans="2:7" s="29" customFormat="1">
      <c r="B434" s="25"/>
      <c r="C434" s="26"/>
      <c r="D434" s="27"/>
      <c r="E434" s="28"/>
      <c r="F434" s="28"/>
      <c r="G434" s="28"/>
    </row>
    <row r="435" spans="2:7" s="29" customFormat="1">
      <c r="B435" s="25"/>
      <c r="C435" s="26"/>
      <c r="D435" s="27"/>
      <c r="E435" s="28"/>
      <c r="F435" s="28"/>
      <c r="G435" s="28"/>
    </row>
    <row r="436" spans="2:7" s="29" customFormat="1">
      <c r="B436" s="25"/>
      <c r="C436" s="26"/>
      <c r="D436" s="27"/>
      <c r="E436" s="28"/>
      <c r="F436" s="28"/>
      <c r="G436" s="28"/>
    </row>
    <row r="437" spans="2:7" s="29" customFormat="1">
      <c r="B437" s="25"/>
      <c r="C437" s="26"/>
      <c r="D437" s="27"/>
      <c r="E437" s="28"/>
      <c r="F437" s="28"/>
      <c r="G437" s="28"/>
    </row>
    <row r="438" spans="2:7" s="29" customFormat="1">
      <c r="B438" s="25"/>
      <c r="C438" s="26"/>
      <c r="D438" s="27"/>
      <c r="E438" s="28"/>
      <c r="F438" s="28"/>
      <c r="G438" s="28"/>
    </row>
    <row r="439" spans="2:7" s="29" customFormat="1">
      <c r="B439" s="25"/>
      <c r="C439" s="26"/>
      <c r="D439" s="27"/>
      <c r="E439" s="28"/>
      <c r="F439" s="28"/>
      <c r="G439" s="28"/>
    </row>
    <row r="440" spans="2:7" s="29" customFormat="1">
      <c r="B440" s="25"/>
      <c r="C440" s="26"/>
      <c r="D440" s="27"/>
      <c r="E440" s="28"/>
      <c r="F440" s="28"/>
      <c r="G440" s="28"/>
    </row>
    <row r="441" spans="2:7" s="29" customFormat="1">
      <c r="B441" s="25"/>
      <c r="C441" s="26"/>
      <c r="D441" s="27"/>
      <c r="E441" s="28"/>
      <c r="F441" s="28"/>
      <c r="G441" s="28"/>
    </row>
    <row r="442" spans="2:7" s="29" customFormat="1">
      <c r="B442" s="25"/>
      <c r="C442" s="26"/>
      <c r="D442" s="27"/>
      <c r="E442" s="28"/>
      <c r="F442" s="28"/>
      <c r="G442" s="28"/>
    </row>
    <row r="443" spans="2:7" s="29" customFormat="1">
      <c r="B443" s="25"/>
      <c r="C443" s="26"/>
      <c r="D443" s="27"/>
      <c r="E443" s="28"/>
      <c r="F443" s="28"/>
      <c r="G443" s="28"/>
    </row>
    <row r="444" spans="2:7" s="29" customFormat="1">
      <c r="B444" s="25"/>
      <c r="C444" s="26"/>
      <c r="D444" s="27"/>
      <c r="E444" s="28"/>
      <c r="F444" s="28"/>
      <c r="G444" s="28"/>
    </row>
    <row r="445" spans="2:7" s="29" customFormat="1">
      <c r="B445" s="25"/>
      <c r="C445" s="26"/>
      <c r="D445" s="27"/>
      <c r="E445" s="28"/>
      <c r="F445" s="28"/>
      <c r="G445" s="28"/>
    </row>
    <row r="446" spans="2:7" s="29" customFormat="1">
      <c r="B446" s="25"/>
      <c r="C446" s="26"/>
      <c r="D446" s="27"/>
      <c r="E446" s="28"/>
      <c r="F446" s="28"/>
      <c r="G446" s="28"/>
    </row>
    <row r="447" spans="2:7" s="29" customFormat="1">
      <c r="B447" s="25"/>
      <c r="C447" s="26"/>
      <c r="D447" s="27"/>
      <c r="E447" s="28"/>
      <c r="F447" s="28"/>
      <c r="G447" s="28"/>
    </row>
    <row r="448" spans="2:7" s="29" customFormat="1">
      <c r="B448" s="25"/>
      <c r="C448" s="26"/>
      <c r="D448" s="27"/>
      <c r="E448" s="28"/>
      <c r="F448" s="28"/>
      <c r="G448" s="28"/>
    </row>
    <row r="449" spans="2:7" s="29" customFormat="1">
      <c r="B449" s="25"/>
      <c r="C449" s="26"/>
      <c r="D449" s="27"/>
      <c r="E449" s="28"/>
      <c r="F449" s="28"/>
      <c r="G449" s="28"/>
    </row>
    <row r="450" spans="2:7" s="29" customFormat="1">
      <c r="B450" s="25"/>
      <c r="C450" s="26"/>
      <c r="D450" s="27"/>
      <c r="E450" s="28"/>
      <c r="F450" s="28"/>
      <c r="G450" s="28"/>
    </row>
    <row r="451" spans="2:7" s="29" customFormat="1">
      <c r="B451" s="25"/>
      <c r="C451" s="26"/>
      <c r="D451" s="27"/>
      <c r="E451" s="28"/>
      <c r="F451" s="28"/>
      <c r="G451" s="28"/>
    </row>
    <row r="452" spans="2:7" s="29" customFormat="1">
      <c r="B452" s="25"/>
      <c r="C452" s="26"/>
      <c r="D452" s="27"/>
      <c r="E452" s="28"/>
      <c r="F452" s="28"/>
      <c r="G452" s="28"/>
    </row>
    <row r="453" spans="2:7" s="29" customFormat="1">
      <c r="B453" s="25"/>
      <c r="C453" s="26"/>
      <c r="D453" s="27"/>
      <c r="E453" s="28"/>
      <c r="F453" s="28"/>
      <c r="G453" s="28"/>
    </row>
    <row r="454" spans="2:7" s="29" customFormat="1">
      <c r="B454" s="25"/>
      <c r="C454" s="26"/>
      <c r="D454" s="27"/>
      <c r="E454" s="28"/>
      <c r="F454" s="28"/>
      <c r="G454" s="28"/>
    </row>
    <row r="455" spans="2:7" s="29" customFormat="1">
      <c r="B455" s="25"/>
      <c r="C455" s="26"/>
      <c r="D455" s="27"/>
      <c r="E455" s="28"/>
      <c r="F455" s="28"/>
      <c r="G455" s="28"/>
    </row>
    <row r="456" spans="2:7" s="29" customFormat="1">
      <c r="B456" s="25"/>
      <c r="C456" s="26"/>
      <c r="D456" s="27"/>
      <c r="E456" s="28"/>
      <c r="F456" s="28"/>
      <c r="G456" s="28"/>
    </row>
    <row r="457" spans="2:7" s="29" customFormat="1">
      <c r="B457" s="25"/>
      <c r="C457" s="26"/>
      <c r="D457" s="27"/>
      <c r="E457" s="28"/>
      <c r="F457" s="28"/>
      <c r="G457" s="28"/>
    </row>
    <row r="458" spans="2:7" s="29" customFormat="1">
      <c r="B458" s="25"/>
      <c r="C458" s="26"/>
      <c r="D458" s="27"/>
      <c r="E458" s="28"/>
      <c r="F458" s="28"/>
      <c r="G458" s="28"/>
    </row>
    <row r="459" spans="2:7" s="29" customFormat="1">
      <c r="B459" s="25"/>
      <c r="C459" s="26"/>
      <c r="D459" s="27"/>
      <c r="E459" s="28"/>
      <c r="F459" s="28"/>
      <c r="G459" s="28"/>
    </row>
    <row r="460" spans="2:7" s="29" customFormat="1">
      <c r="B460" s="25"/>
      <c r="C460" s="26"/>
      <c r="D460" s="27"/>
      <c r="E460" s="28"/>
      <c r="F460" s="28"/>
      <c r="G460" s="28"/>
    </row>
    <row r="461" spans="2:7" s="29" customFormat="1">
      <c r="B461" s="25"/>
      <c r="C461" s="26"/>
      <c r="D461" s="27"/>
      <c r="E461" s="28"/>
      <c r="F461" s="28"/>
      <c r="G461" s="28"/>
    </row>
    <row r="462" spans="2:7" s="29" customFormat="1">
      <c r="B462" s="25"/>
      <c r="C462" s="26"/>
      <c r="D462" s="27"/>
      <c r="E462" s="28"/>
      <c r="F462" s="28"/>
      <c r="G462" s="28"/>
    </row>
    <row r="463" spans="2:7" s="29" customFormat="1">
      <c r="B463" s="25"/>
      <c r="C463" s="26"/>
      <c r="D463" s="27"/>
      <c r="E463" s="28"/>
      <c r="F463" s="28"/>
      <c r="G463" s="28"/>
    </row>
    <row r="464" spans="2:7" s="29" customFormat="1">
      <c r="B464" s="25"/>
      <c r="C464" s="26"/>
      <c r="D464" s="27"/>
      <c r="E464" s="28"/>
      <c r="F464" s="28"/>
      <c r="G464" s="28"/>
    </row>
    <row r="465" spans="2:7" s="29" customFormat="1">
      <c r="B465" s="25"/>
      <c r="C465" s="26"/>
      <c r="D465" s="27"/>
      <c r="E465" s="28"/>
      <c r="F465" s="28"/>
      <c r="G465" s="28"/>
    </row>
    <row r="466" spans="2:7" s="29" customFormat="1">
      <c r="B466" s="25"/>
      <c r="C466" s="26"/>
      <c r="D466" s="27"/>
      <c r="E466" s="28"/>
      <c r="F466" s="28"/>
      <c r="G466" s="28"/>
    </row>
    <row r="467" spans="2:7" s="29" customFormat="1">
      <c r="B467" s="25"/>
      <c r="C467" s="26"/>
      <c r="D467" s="27"/>
      <c r="E467" s="28"/>
      <c r="F467" s="28"/>
      <c r="G467" s="28"/>
    </row>
    <row r="468" spans="2:7" s="29" customFormat="1">
      <c r="B468" s="25"/>
      <c r="C468" s="26"/>
      <c r="D468" s="27"/>
      <c r="E468" s="28"/>
      <c r="F468" s="28"/>
      <c r="G468" s="28"/>
    </row>
    <row r="469" spans="2:7" s="29" customFormat="1">
      <c r="B469" s="25"/>
      <c r="C469" s="26"/>
      <c r="D469" s="27"/>
      <c r="E469" s="28"/>
      <c r="F469" s="28"/>
      <c r="G469" s="28"/>
    </row>
    <row r="470" spans="2:7" s="29" customFormat="1">
      <c r="B470" s="25"/>
      <c r="C470" s="26"/>
      <c r="D470" s="27"/>
      <c r="E470" s="28"/>
      <c r="F470" s="28"/>
      <c r="G470" s="28"/>
    </row>
    <row r="471" spans="2:7" s="29" customFormat="1">
      <c r="B471" s="25"/>
      <c r="C471" s="26"/>
      <c r="D471" s="27"/>
      <c r="E471" s="28"/>
      <c r="F471" s="28"/>
      <c r="G471" s="28"/>
    </row>
    <row r="472" spans="2:7" s="29" customFormat="1">
      <c r="B472" s="25"/>
      <c r="C472" s="26"/>
      <c r="D472" s="27"/>
      <c r="E472" s="28"/>
      <c r="F472" s="28"/>
      <c r="G472" s="28"/>
    </row>
    <row r="473" spans="2:7" s="29" customFormat="1">
      <c r="B473" s="25"/>
      <c r="C473" s="26"/>
      <c r="D473" s="27"/>
      <c r="E473" s="28"/>
      <c r="F473" s="28"/>
      <c r="G473" s="28"/>
    </row>
    <row r="474" spans="2:7" s="29" customFormat="1">
      <c r="B474" s="25"/>
      <c r="C474" s="26"/>
      <c r="D474" s="27"/>
      <c r="E474" s="28"/>
      <c r="F474" s="28"/>
      <c r="G474" s="28"/>
    </row>
    <row r="475" spans="2:7" s="29" customFormat="1">
      <c r="B475" s="25"/>
      <c r="C475" s="26"/>
      <c r="D475" s="27"/>
      <c r="E475" s="28"/>
      <c r="F475" s="28"/>
      <c r="G475" s="28"/>
    </row>
    <row r="476" spans="2:7" s="29" customFormat="1">
      <c r="B476" s="25"/>
      <c r="C476" s="26"/>
      <c r="D476" s="27"/>
      <c r="E476" s="28"/>
      <c r="F476" s="28"/>
      <c r="G476" s="28"/>
    </row>
    <row r="477" spans="2:7" s="29" customFormat="1">
      <c r="B477" s="25"/>
      <c r="C477" s="26"/>
      <c r="D477" s="27"/>
      <c r="E477" s="28"/>
      <c r="F477" s="28"/>
      <c r="G477" s="28"/>
    </row>
    <row r="478" spans="2:7" s="29" customFormat="1">
      <c r="B478" s="25"/>
      <c r="C478" s="26"/>
      <c r="D478" s="27"/>
      <c r="E478" s="28"/>
      <c r="F478" s="28"/>
      <c r="G478" s="28"/>
    </row>
    <row r="479" spans="2:7" s="29" customFormat="1">
      <c r="B479" s="25"/>
      <c r="C479" s="26"/>
      <c r="D479" s="27"/>
      <c r="E479" s="28"/>
      <c r="F479" s="28"/>
      <c r="G479" s="28"/>
    </row>
    <row r="480" spans="2:7" s="29" customFormat="1">
      <c r="B480" s="25"/>
      <c r="C480" s="26"/>
      <c r="D480" s="27"/>
      <c r="E480" s="28"/>
      <c r="F480" s="28"/>
      <c r="G480" s="28"/>
    </row>
    <row r="481" spans="2:7" s="29" customFormat="1">
      <c r="B481" s="25"/>
      <c r="C481" s="26"/>
      <c r="D481" s="27"/>
      <c r="E481" s="28"/>
      <c r="F481" s="28"/>
      <c r="G481" s="28"/>
    </row>
    <row r="482" spans="2:7" s="29" customFormat="1">
      <c r="B482" s="25"/>
      <c r="C482" s="26"/>
      <c r="D482" s="27"/>
      <c r="E482" s="28"/>
      <c r="F482" s="28"/>
      <c r="G482" s="28"/>
    </row>
    <row r="483" spans="2:7" s="29" customFormat="1">
      <c r="B483" s="25"/>
      <c r="C483" s="26"/>
      <c r="D483" s="27"/>
      <c r="E483" s="28"/>
      <c r="F483" s="28"/>
      <c r="G483" s="28"/>
    </row>
    <row r="484" spans="2:7" s="29" customFormat="1">
      <c r="B484" s="25"/>
      <c r="C484" s="26"/>
      <c r="D484" s="27"/>
      <c r="E484" s="28"/>
      <c r="F484" s="28"/>
      <c r="G484" s="28"/>
    </row>
  </sheetData>
  <mergeCells count="40">
    <mergeCell ref="L25:M25"/>
    <mergeCell ref="C202:G202"/>
    <mergeCell ref="D2:G2"/>
    <mergeCell ref="C208:G208"/>
    <mergeCell ref="C93:G93"/>
    <mergeCell ref="C103:G103"/>
    <mergeCell ref="C110:G110"/>
    <mergeCell ref="C116:G116"/>
    <mergeCell ref="C128:G128"/>
    <mergeCell ref="C134:G134"/>
    <mergeCell ref="C50:G50"/>
    <mergeCell ref="C56:G56"/>
    <mergeCell ref="C62:G62"/>
    <mergeCell ref="C69:G69"/>
    <mergeCell ref="C86:G86"/>
    <mergeCell ref="C140:G140"/>
    <mergeCell ref="C147:G147"/>
    <mergeCell ref="C153:G153"/>
    <mergeCell ref="C159:G159"/>
    <mergeCell ref="C165:G165"/>
    <mergeCell ref="C232:G232"/>
    <mergeCell ref="C238:G238"/>
    <mergeCell ref="C171:G171"/>
    <mergeCell ref="C177:G177"/>
    <mergeCell ref="C183:G183"/>
    <mergeCell ref="C190:G190"/>
    <mergeCell ref="C196:G196"/>
    <mergeCell ref="C220:G220"/>
    <mergeCell ref="C226:G226"/>
    <mergeCell ref="C214:G214"/>
    <mergeCell ref="C122:G122"/>
    <mergeCell ref="C10:G10"/>
    <mergeCell ref="C44:G44"/>
    <mergeCell ref="C75:G75"/>
    <mergeCell ref="C4:G4"/>
    <mergeCell ref="C16:G16"/>
    <mergeCell ref="C25:G25"/>
    <mergeCell ref="C31:G31"/>
    <mergeCell ref="C38:G38"/>
    <mergeCell ref="C81:G81"/>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808FD-C34D-4174-92EF-2CC065D3DD2E}">
  <dimension ref="B1:V39"/>
  <sheetViews>
    <sheetView showGridLines="0" topLeftCell="E14" workbookViewId="0">
      <selection activeCell="N34" sqref="N34"/>
    </sheetView>
  </sheetViews>
  <sheetFormatPr defaultRowHeight="13.2"/>
  <cols>
    <col min="2" max="2" width="12.6640625" customWidth="1"/>
    <col min="3" max="3" width="27.33203125" customWidth="1"/>
    <col min="4" max="6" width="13.6640625" customWidth="1"/>
    <col min="7" max="7" width="17" customWidth="1"/>
    <col min="8" max="14" width="13.6640625" customWidth="1"/>
    <col min="15" max="15" width="11" customWidth="1"/>
    <col min="17" max="17" width="12.88671875" customWidth="1"/>
    <col min="18" max="18" width="34.6640625" customWidth="1"/>
    <col min="19" max="19" width="14" customWidth="1"/>
    <col min="20" max="20" width="16.6640625" customWidth="1"/>
    <col min="21" max="21" width="16.44140625" customWidth="1"/>
    <col min="22" max="22" width="14.6640625" customWidth="1"/>
  </cols>
  <sheetData>
    <row r="1" spans="2:22" ht="13.8" thickBot="1"/>
    <row r="2" spans="2:22" ht="16.2" customHeight="1" thickBot="1">
      <c r="B2" s="389" t="s">
        <v>109</v>
      </c>
      <c r="C2" s="390"/>
      <c r="D2" s="390"/>
      <c r="E2" s="390"/>
      <c r="F2" s="390"/>
      <c r="G2" s="390"/>
      <c r="H2" s="390"/>
      <c r="I2" s="390"/>
      <c r="J2" s="390"/>
      <c r="K2" s="390"/>
      <c r="L2" s="390"/>
      <c r="M2" s="97" t="s">
        <v>110</v>
      </c>
      <c r="N2" s="68"/>
    </row>
    <row r="3" spans="2:22" ht="14.4" customHeight="1" thickBot="1">
      <c r="B3" s="381" t="s">
        <v>23</v>
      </c>
      <c r="C3" s="381" t="s">
        <v>24</v>
      </c>
      <c r="D3" s="383" t="s">
        <v>111</v>
      </c>
      <c r="E3" s="379" t="s">
        <v>112</v>
      </c>
      <c r="F3" s="385"/>
      <c r="G3" s="380"/>
      <c r="H3" s="381" t="s">
        <v>113</v>
      </c>
      <c r="I3" s="381" t="s">
        <v>114</v>
      </c>
      <c r="J3" s="379" t="s">
        <v>115</v>
      </c>
      <c r="K3" s="380"/>
      <c r="L3" s="61" t="s">
        <v>116</v>
      </c>
      <c r="M3" s="377" t="s">
        <v>117</v>
      </c>
    </row>
    <row r="4" spans="2:22" ht="15" customHeight="1" thickBot="1">
      <c r="B4" s="382"/>
      <c r="C4" s="382"/>
      <c r="D4" s="384"/>
      <c r="E4" s="64" t="s">
        <v>63</v>
      </c>
      <c r="F4" s="64" t="s">
        <v>118</v>
      </c>
      <c r="G4" s="65" t="s">
        <v>116</v>
      </c>
      <c r="H4" s="382"/>
      <c r="I4" s="382"/>
      <c r="J4" s="64" t="s">
        <v>119</v>
      </c>
      <c r="K4" s="64" t="s">
        <v>120</v>
      </c>
      <c r="L4" s="49"/>
      <c r="M4" s="378"/>
    </row>
    <row r="5" spans="2:22" ht="15" customHeight="1" thickBot="1">
      <c r="B5" s="66">
        <v>44728</v>
      </c>
      <c r="C5" s="50" t="s">
        <v>121</v>
      </c>
      <c r="D5" s="69">
        <v>771</v>
      </c>
      <c r="E5" s="57">
        <v>55</v>
      </c>
      <c r="F5" s="57">
        <v>50</v>
      </c>
      <c r="G5" s="57">
        <v>5</v>
      </c>
      <c r="H5" s="57">
        <v>2783</v>
      </c>
      <c r="I5" s="57"/>
      <c r="J5" s="57"/>
      <c r="K5" s="57"/>
      <c r="L5" s="57"/>
      <c r="M5" s="57">
        <f>H5</f>
        <v>2783</v>
      </c>
    </row>
    <row r="6" spans="2:22" ht="15" customHeight="1" thickBot="1">
      <c r="B6" s="66">
        <v>44734</v>
      </c>
      <c r="C6" s="50" t="s">
        <v>114</v>
      </c>
      <c r="D6" s="59" t="s">
        <v>122</v>
      </c>
      <c r="E6" s="57"/>
      <c r="F6" s="57"/>
      <c r="G6" s="57"/>
      <c r="H6" s="57"/>
      <c r="I6" s="57">
        <v>5500</v>
      </c>
      <c r="J6" s="57"/>
      <c r="K6" s="57"/>
      <c r="L6" s="57">
        <v>550</v>
      </c>
      <c r="M6" s="57">
        <f>I6+L6</f>
        <v>6050</v>
      </c>
    </row>
    <row r="7" spans="2:22" ht="15" customHeight="1" thickBot="1">
      <c r="B7" s="66"/>
      <c r="C7" s="60"/>
      <c r="D7" s="60"/>
      <c r="E7" s="57"/>
      <c r="F7" s="57"/>
      <c r="G7" s="57"/>
      <c r="H7" s="57"/>
      <c r="I7" s="57"/>
      <c r="J7" s="57"/>
      <c r="K7" s="57"/>
      <c r="L7" s="57"/>
      <c r="M7" s="57"/>
      <c r="O7" s="435" t="s">
        <v>285</v>
      </c>
      <c r="P7" s="442"/>
      <c r="Q7" s="432"/>
      <c r="R7" s="432"/>
    </row>
    <row r="8" spans="2:22" ht="15" customHeight="1" thickBot="1">
      <c r="B8" s="62" t="s">
        <v>123</v>
      </c>
      <c r="C8" s="63"/>
      <c r="D8" s="63"/>
      <c r="E8" s="70">
        <f t="shared" ref="E8:M8" si="0">SUM(E5:E7)</f>
        <v>55</v>
      </c>
      <c r="F8" s="70">
        <f t="shared" si="0"/>
        <v>50</v>
      </c>
      <c r="G8" s="70">
        <f t="shared" si="0"/>
        <v>5</v>
      </c>
      <c r="H8" s="70">
        <f t="shared" si="0"/>
        <v>2783</v>
      </c>
      <c r="I8" s="70">
        <f t="shared" si="0"/>
        <v>5500</v>
      </c>
      <c r="J8" s="70">
        <f t="shared" si="0"/>
        <v>0</v>
      </c>
      <c r="K8" s="70">
        <f t="shared" si="0"/>
        <v>0</v>
      </c>
      <c r="L8" s="70">
        <f t="shared" si="0"/>
        <v>550</v>
      </c>
      <c r="M8" s="70">
        <f t="shared" si="0"/>
        <v>8833</v>
      </c>
      <c r="O8" s="455" t="s">
        <v>249</v>
      </c>
      <c r="P8" s="432"/>
      <c r="Q8" s="432"/>
      <c r="R8" s="432"/>
    </row>
    <row r="9" spans="2:22" ht="14.4">
      <c r="E9" s="322" t="s">
        <v>259</v>
      </c>
      <c r="F9" s="322" t="s">
        <v>258</v>
      </c>
      <c r="G9" s="322" t="s">
        <v>258</v>
      </c>
      <c r="H9" s="322" t="s">
        <v>259</v>
      </c>
      <c r="I9" s="322" t="s">
        <v>259</v>
      </c>
      <c r="J9" s="323"/>
      <c r="K9" s="323"/>
      <c r="L9" s="322" t="s">
        <v>259</v>
      </c>
      <c r="M9" s="322" t="s">
        <v>258</v>
      </c>
      <c r="O9" s="456" t="s">
        <v>264</v>
      </c>
      <c r="P9" s="432"/>
      <c r="Q9" s="432"/>
      <c r="R9" s="5"/>
      <c r="S9" s="56"/>
      <c r="T9" s="56"/>
      <c r="U9" s="56"/>
      <c r="V9" s="56"/>
    </row>
    <row r="10" spans="2:22" ht="15.6" customHeight="1" thickBot="1">
      <c r="O10" s="457"/>
      <c r="P10" s="457"/>
      <c r="Q10" s="457"/>
      <c r="R10" s="457"/>
    </row>
    <row r="11" spans="2:22" ht="16.2" customHeight="1" thickBot="1">
      <c r="B11" s="389" t="s">
        <v>124</v>
      </c>
      <c r="C11" s="390"/>
      <c r="D11" s="390"/>
      <c r="E11" s="390"/>
      <c r="F11" s="390"/>
      <c r="G11" s="390"/>
      <c r="H11" s="390"/>
      <c r="I11" s="390"/>
      <c r="J11" s="390"/>
      <c r="K11" s="390"/>
      <c r="L11" s="390"/>
      <c r="M11" s="390"/>
      <c r="N11" s="99" t="s">
        <v>29</v>
      </c>
    </row>
    <row r="12" spans="2:22" ht="16.2" thickBot="1">
      <c r="B12" s="381" t="s">
        <v>23</v>
      </c>
      <c r="C12" s="381" t="s">
        <v>24</v>
      </c>
      <c r="D12" s="383" t="s">
        <v>111</v>
      </c>
      <c r="E12" s="379" t="s">
        <v>125</v>
      </c>
      <c r="F12" s="385"/>
      <c r="G12" s="380"/>
      <c r="H12" s="381" t="s">
        <v>66</v>
      </c>
      <c r="I12" s="381" t="s">
        <v>126</v>
      </c>
      <c r="J12" s="381" t="s">
        <v>69</v>
      </c>
      <c r="K12" s="379" t="s">
        <v>115</v>
      </c>
      <c r="L12" s="380"/>
      <c r="M12" s="381" t="s">
        <v>65</v>
      </c>
      <c r="N12" s="377" t="s">
        <v>117</v>
      </c>
    </row>
    <row r="13" spans="2:22" ht="16.2" thickBot="1">
      <c r="B13" s="382"/>
      <c r="C13" s="382"/>
      <c r="D13" s="384"/>
      <c r="E13" s="64" t="s">
        <v>66</v>
      </c>
      <c r="F13" s="65" t="s">
        <v>127</v>
      </c>
      <c r="G13" s="65" t="s">
        <v>65</v>
      </c>
      <c r="H13" s="382"/>
      <c r="I13" s="382"/>
      <c r="J13" s="382"/>
      <c r="K13" s="65" t="s">
        <v>119</v>
      </c>
      <c r="L13" s="65" t="s">
        <v>120</v>
      </c>
      <c r="M13" s="382"/>
      <c r="N13" s="378"/>
    </row>
    <row r="14" spans="2:22" ht="16.2" thickBot="1">
      <c r="B14" s="66">
        <v>44717</v>
      </c>
      <c r="C14" s="50" t="s">
        <v>78</v>
      </c>
      <c r="D14" s="59" t="s">
        <v>128</v>
      </c>
      <c r="E14" s="257"/>
      <c r="F14" s="257"/>
      <c r="G14" s="257"/>
      <c r="H14" s="257"/>
      <c r="I14" s="257"/>
      <c r="J14" s="257"/>
      <c r="K14" s="258">
        <v>300</v>
      </c>
      <c r="L14" s="259" t="s">
        <v>77</v>
      </c>
      <c r="M14" s="257"/>
      <c r="N14" s="257">
        <f>K14</f>
        <v>300</v>
      </c>
    </row>
    <row r="15" spans="2:22" ht="16.2" thickBot="1">
      <c r="B15" s="66">
        <v>44735</v>
      </c>
      <c r="C15" s="50" t="s">
        <v>89</v>
      </c>
      <c r="D15" s="59" t="s">
        <v>129</v>
      </c>
      <c r="E15" s="257"/>
      <c r="F15" s="257"/>
      <c r="G15" s="257"/>
      <c r="H15" s="257"/>
      <c r="I15" s="257"/>
      <c r="J15" s="257"/>
      <c r="K15" s="258">
        <v>3000</v>
      </c>
      <c r="L15" s="259" t="s">
        <v>88</v>
      </c>
      <c r="M15" s="257">
        <v>300</v>
      </c>
      <c r="N15" s="257">
        <f>K15+M15</f>
        <v>3300</v>
      </c>
    </row>
    <row r="16" spans="2:22" ht="16.2" thickBot="1">
      <c r="B16" s="66">
        <v>44737</v>
      </c>
      <c r="C16" s="50" t="s">
        <v>130</v>
      </c>
      <c r="D16" s="59" t="s">
        <v>131</v>
      </c>
      <c r="E16" s="257">
        <v>44</v>
      </c>
      <c r="F16" s="257">
        <v>40</v>
      </c>
      <c r="G16" s="257">
        <v>4</v>
      </c>
      <c r="H16" s="257">
        <v>1500</v>
      </c>
      <c r="I16" s="257"/>
      <c r="J16" s="257"/>
      <c r="K16" s="258"/>
      <c r="L16" s="258"/>
      <c r="M16" s="257"/>
      <c r="N16" s="257">
        <v>1500</v>
      </c>
    </row>
    <row r="17" spans="2:19" ht="16.2" thickBot="1">
      <c r="B17" s="66">
        <v>44740</v>
      </c>
      <c r="C17" s="50" t="s">
        <v>99</v>
      </c>
      <c r="D17" s="59" t="s">
        <v>132</v>
      </c>
      <c r="E17" s="257"/>
      <c r="F17" s="257"/>
      <c r="G17" s="257"/>
      <c r="H17" s="257"/>
      <c r="I17" s="257"/>
      <c r="J17" s="257"/>
      <c r="K17" s="258">
        <v>2500</v>
      </c>
      <c r="L17" s="259" t="s">
        <v>98</v>
      </c>
      <c r="M17" s="257">
        <v>250</v>
      </c>
      <c r="N17" s="257">
        <f t="shared" ref="N17:N18" si="1">K17+M17</f>
        <v>2750</v>
      </c>
    </row>
    <row r="18" spans="2:19" ht="16.2" thickBot="1">
      <c r="B18" s="66">
        <v>44742</v>
      </c>
      <c r="C18" s="50" t="s">
        <v>94</v>
      </c>
      <c r="D18" s="59" t="s">
        <v>133</v>
      </c>
      <c r="E18" s="257"/>
      <c r="F18" s="257"/>
      <c r="G18" s="257"/>
      <c r="H18" s="257"/>
      <c r="I18" s="257"/>
      <c r="J18" s="257"/>
      <c r="K18" s="258">
        <v>35</v>
      </c>
      <c r="L18" s="259" t="s">
        <v>93</v>
      </c>
      <c r="M18" s="257"/>
      <c r="N18" s="257">
        <f t="shared" si="1"/>
        <v>35</v>
      </c>
      <c r="P18" s="435" t="s">
        <v>285</v>
      </c>
      <c r="Q18" s="442"/>
      <c r="R18" s="5"/>
      <c r="S18" s="5"/>
    </row>
    <row r="19" spans="2:19" ht="15" thickBot="1">
      <c r="B19" s="67"/>
      <c r="C19" s="60"/>
      <c r="D19" s="60"/>
      <c r="E19" s="257"/>
      <c r="F19" s="257"/>
      <c r="G19" s="257"/>
      <c r="H19" s="257"/>
      <c r="I19" s="257"/>
      <c r="J19" s="257"/>
      <c r="K19" s="257"/>
      <c r="L19" s="257"/>
      <c r="M19" s="257"/>
      <c r="N19" s="257"/>
      <c r="P19" s="433" t="s">
        <v>249</v>
      </c>
      <c r="Q19" s="5"/>
      <c r="R19" s="5"/>
      <c r="S19" s="5"/>
    </row>
    <row r="20" spans="2:19" ht="16.2" thickBot="1">
      <c r="B20" s="62" t="s">
        <v>123</v>
      </c>
      <c r="C20" s="63"/>
      <c r="D20" s="63"/>
      <c r="E20" s="260">
        <f>SUM(E14:E19)</f>
        <v>44</v>
      </c>
      <c r="F20" s="260">
        <f t="shared" ref="F20:N20" si="2">SUM(F14:F19)</f>
        <v>40</v>
      </c>
      <c r="G20" s="260">
        <f t="shared" si="2"/>
        <v>4</v>
      </c>
      <c r="H20" s="260">
        <f t="shared" si="2"/>
        <v>1500</v>
      </c>
      <c r="I20" s="260">
        <f t="shared" si="2"/>
        <v>0</v>
      </c>
      <c r="J20" s="260">
        <f t="shared" si="2"/>
        <v>0</v>
      </c>
      <c r="K20" s="260">
        <f t="shared" si="2"/>
        <v>5835</v>
      </c>
      <c r="L20" s="260"/>
      <c r="M20" s="260">
        <f t="shared" si="2"/>
        <v>550</v>
      </c>
      <c r="N20" s="260">
        <f t="shared" si="2"/>
        <v>7885</v>
      </c>
      <c r="P20" s="434" t="s">
        <v>264</v>
      </c>
      <c r="Q20" s="5"/>
      <c r="R20" s="5"/>
      <c r="S20" s="5"/>
    </row>
    <row r="21" spans="2:19" ht="13.8">
      <c r="E21" s="322" t="s">
        <v>258</v>
      </c>
      <c r="F21" s="322" t="s">
        <v>259</v>
      </c>
      <c r="G21" s="322" t="s">
        <v>259</v>
      </c>
      <c r="H21" s="322" t="s">
        <v>258</v>
      </c>
      <c r="I21" s="322" t="s">
        <v>258</v>
      </c>
      <c r="J21" s="324" t="s">
        <v>258</v>
      </c>
      <c r="K21" s="322" t="s">
        <v>258</v>
      </c>
      <c r="L21" s="322"/>
      <c r="M21" s="322" t="s">
        <v>258</v>
      </c>
      <c r="N21" s="322" t="s">
        <v>259</v>
      </c>
    </row>
    <row r="22" spans="2:19" ht="15" thickBot="1">
      <c r="O22" s="5"/>
      <c r="P22" s="5"/>
      <c r="Q22" s="5"/>
      <c r="R22" s="5"/>
    </row>
    <row r="23" spans="2:19" ht="15" customHeight="1" thickBot="1">
      <c r="B23" s="391" t="s">
        <v>134</v>
      </c>
      <c r="C23" s="392"/>
      <c r="D23" s="392"/>
      <c r="E23" s="392"/>
      <c r="F23" s="392"/>
      <c r="G23" s="98" t="s">
        <v>135</v>
      </c>
    </row>
    <row r="24" spans="2:19" ht="15" thickBot="1">
      <c r="B24" s="53" t="s">
        <v>23</v>
      </c>
      <c r="C24" s="54" t="s">
        <v>113</v>
      </c>
      <c r="D24" s="54" t="s">
        <v>136</v>
      </c>
      <c r="E24" s="54" t="s">
        <v>74</v>
      </c>
      <c r="F24" s="54" t="s">
        <v>62</v>
      </c>
      <c r="G24" s="54" t="s">
        <v>137</v>
      </c>
    </row>
    <row r="25" spans="2:19" ht="15" thickBot="1">
      <c r="B25" s="58" t="s">
        <v>138</v>
      </c>
      <c r="C25" s="55" t="s">
        <v>139</v>
      </c>
      <c r="D25" s="51">
        <v>5682</v>
      </c>
      <c r="E25" s="57">
        <v>6190</v>
      </c>
      <c r="F25" s="57">
        <f t="shared" ref="F25:F26" si="3">E25*0.1</f>
        <v>619</v>
      </c>
      <c r="G25" s="57">
        <f>E25+F25</f>
        <v>6809</v>
      </c>
    </row>
    <row r="26" spans="2:19" ht="15" thickBot="1">
      <c r="B26" s="58" t="s">
        <v>140</v>
      </c>
      <c r="C26" s="55" t="s">
        <v>141</v>
      </c>
      <c r="D26" s="51">
        <v>5683</v>
      </c>
      <c r="E26" s="57">
        <v>6500</v>
      </c>
      <c r="F26" s="57">
        <f t="shared" si="3"/>
        <v>650</v>
      </c>
      <c r="G26" s="57">
        <f t="shared" ref="G26:G27" si="4">E26+F26</f>
        <v>7150</v>
      </c>
    </row>
    <row r="27" spans="2:19" ht="15" thickBot="1">
      <c r="B27" s="58" t="s">
        <v>142</v>
      </c>
      <c r="C27" s="55" t="s">
        <v>143</v>
      </c>
      <c r="D27" s="51">
        <v>5684</v>
      </c>
      <c r="E27" s="57">
        <v>1000</v>
      </c>
      <c r="F27" s="57">
        <f>E27*0.1</f>
        <v>100</v>
      </c>
      <c r="G27" s="57">
        <f t="shared" si="4"/>
        <v>1100</v>
      </c>
    </row>
    <row r="28" spans="2:19" ht="15" thickBot="1">
      <c r="B28" s="58"/>
      <c r="C28" s="55"/>
      <c r="D28" s="51"/>
      <c r="E28" s="57"/>
      <c r="F28" s="57"/>
      <c r="G28" s="57"/>
      <c r="I28" s="435" t="s">
        <v>285</v>
      </c>
      <c r="J28" s="442"/>
    </row>
    <row r="29" spans="2:19" ht="15" thickBot="1">
      <c r="B29" s="386" t="s">
        <v>123</v>
      </c>
      <c r="C29" s="387"/>
      <c r="D29" s="388"/>
      <c r="E29" s="71">
        <f>SUM(E25:E28)</f>
        <v>13690</v>
      </c>
      <c r="F29" s="71">
        <f>SUM(F25:F28)</f>
        <v>1369</v>
      </c>
      <c r="G29" s="71">
        <f>SUM(G25:G28)</f>
        <v>15059</v>
      </c>
      <c r="I29" s="455" t="s">
        <v>249</v>
      </c>
      <c r="J29" s="5"/>
      <c r="K29" s="5"/>
    </row>
    <row r="30" spans="2:19" ht="14.4">
      <c r="E30" s="322" t="s">
        <v>259</v>
      </c>
      <c r="F30" s="322" t="s">
        <v>259</v>
      </c>
      <c r="G30" s="322" t="s">
        <v>258</v>
      </c>
      <c r="I30" s="456" t="s">
        <v>264</v>
      </c>
      <c r="J30" s="5"/>
      <c r="K30" s="5"/>
    </row>
    <row r="31" spans="2:19" ht="15" thickBot="1">
      <c r="I31" s="433"/>
      <c r="J31" s="5"/>
      <c r="K31" s="5"/>
    </row>
    <row r="32" spans="2:19" ht="15" customHeight="1" thickBot="1">
      <c r="B32" s="391" t="s">
        <v>144</v>
      </c>
      <c r="C32" s="392"/>
      <c r="D32" s="392"/>
      <c r="E32" s="392"/>
      <c r="F32" s="392"/>
      <c r="G32" s="98" t="s">
        <v>145</v>
      </c>
      <c r="I32" s="434"/>
      <c r="J32" s="5"/>
      <c r="K32" s="5"/>
    </row>
    <row r="33" spans="2:11" ht="15.6" customHeight="1" thickBot="1">
      <c r="B33" s="53" t="s">
        <v>23</v>
      </c>
      <c r="C33" s="54" t="s">
        <v>66</v>
      </c>
      <c r="D33" s="54" t="s">
        <v>136</v>
      </c>
      <c r="E33" s="54" t="s">
        <v>85</v>
      </c>
      <c r="F33" s="54" t="s">
        <v>65</v>
      </c>
      <c r="G33" s="54" t="s">
        <v>146</v>
      </c>
    </row>
    <row r="34" spans="2:11" ht="15.6" customHeight="1" thickBot="1">
      <c r="B34" s="58" t="s">
        <v>147</v>
      </c>
      <c r="C34" s="55" t="s">
        <v>148</v>
      </c>
      <c r="D34" s="51">
        <v>47328</v>
      </c>
      <c r="E34" s="57">
        <v>10237</v>
      </c>
      <c r="F34" s="52">
        <f>E34*0.1</f>
        <v>1023.7</v>
      </c>
      <c r="G34" s="57">
        <f>E34+F34</f>
        <v>11260.7</v>
      </c>
    </row>
    <row r="35" spans="2:11" ht="15" thickBot="1">
      <c r="B35" s="58" t="s">
        <v>149</v>
      </c>
      <c r="C35" s="55" t="s">
        <v>150</v>
      </c>
      <c r="D35" s="51" t="s">
        <v>151</v>
      </c>
      <c r="E35" s="57">
        <v>8546</v>
      </c>
      <c r="F35" s="52">
        <f>E35*0.1</f>
        <v>854.6</v>
      </c>
      <c r="G35" s="57">
        <f>E35+F35</f>
        <v>9400.6</v>
      </c>
    </row>
    <row r="36" spans="2:11" ht="15" thickBot="1">
      <c r="B36" s="58"/>
      <c r="C36" s="55"/>
      <c r="D36" s="51"/>
      <c r="E36" s="57"/>
      <c r="F36" s="52"/>
      <c r="G36" s="57"/>
      <c r="I36" s="435" t="s">
        <v>285</v>
      </c>
      <c r="J36" s="442"/>
    </row>
    <row r="37" spans="2:11" ht="15" thickBot="1">
      <c r="B37" s="386" t="s">
        <v>123</v>
      </c>
      <c r="C37" s="387"/>
      <c r="D37" s="388"/>
      <c r="E37" s="71">
        <f>SUM(E34:E36)</f>
        <v>18783</v>
      </c>
      <c r="F37" s="71">
        <f t="shared" ref="F37:G37" si="5">SUM(F34:F36)</f>
        <v>1878.3000000000002</v>
      </c>
      <c r="G37" s="71">
        <f t="shared" si="5"/>
        <v>20661.300000000003</v>
      </c>
      <c r="I37" s="455" t="s">
        <v>249</v>
      </c>
      <c r="J37" s="5"/>
      <c r="K37" s="5"/>
    </row>
    <row r="38" spans="2:11" ht="14.4">
      <c r="E38" s="322" t="s">
        <v>258</v>
      </c>
      <c r="F38" s="322" t="s">
        <v>258</v>
      </c>
      <c r="G38" s="322" t="s">
        <v>259</v>
      </c>
      <c r="I38" s="456" t="s">
        <v>264</v>
      </c>
      <c r="J38" s="5"/>
      <c r="K38" s="5"/>
    </row>
    <row r="39" spans="2:11" ht="14.4">
      <c r="I39" s="455"/>
      <c r="J39" s="5"/>
      <c r="K39" s="5"/>
    </row>
  </sheetData>
  <mergeCells count="24">
    <mergeCell ref="B29:D29"/>
    <mergeCell ref="B37:D37"/>
    <mergeCell ref="B2:L2"/>
    <mergeCell ref="B11:M11"/>
    <mergeCell ref="B23:F23"/>
    <mergeCell ref="B32:F32"/>
    <mergeCell ref="C3:C4"/>
    <mergeCell ref="D3:D4"/>
    <mergeCell ref="E3:G3"/>
    <mergeCell ref="H3:H4"/>
    <mergeCell ref="M12:M13"/>
    <mergeCell ref="N12:N13"/>
    <mergeCell ref="J3:K3"/>
    <mergeCell ref="B12:B13"/>
    <mergeCell ref="C12:C13"/>
    <mergeCell ref="D12:D13"/>
    <mergeCell ref="E12:G12"/>
    <mergeCell ref="H12:H13"/>
    <mergeCell ref="I12:I13"/>
    <mergeCell ref="J12:J13"/>
    <mergeCell ref="K12:L12"/>
    <mergeCell ref="I3:I4"/>
    <mergeCell ref="M3:M4"/>
    <mergeCell ref="B3: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2E69-CF18-4DB3-BBCD-FD31C35AFBC2}">
  <sheetPr>
    <pageSetUpPr fitToPage="1"/>
  </sheetPr>
  <dimension ref="A1:BE203"/>
  <sheetViews>
    <sheetView topLeftCell="A35" zoomScale="115" zoomScaleNormal="115" workbookViewId="0">
      <selection activeCell="I57" sqref="I57"/>
    </sheetView>
  </sheetViews>
  <sheetFormatPr defaultRowHeight="13.8"/>
  <cols>
    <col min="1" max="1" width="8.88671875" style="29"/>
    <col min="2" max="2" width="8.88671875" style="74"/>
    <col min="3" max="3" width="11.6640625" style="73" customWidth="1"/>
    <col min="4" max="4" width="13.6640625" style="1" customWidth="1"/>
    <col min="5" max="5" width="44.6640625" style="1" customWidth="1"/>
    <col min="6" max="7" width="12.6640625" style="4" customWidth="1"/>
    <col min="8" max="8" width="10.6640625" style="29" bestFit="1" customWidth="1"/>
    <col min="9" max="9" width="14.88671875" style="76" customWidth="1"/>
    <col min="10" max="10" width="12.44140625" style="77" customWidth="1"/>
    <col min="11" max="11" width="34" style="29" bestFit="1" customWidth="1"/>
    <col min="12" max="57" width="8.88671875" style="29"/>
  </cols>
  <sheetData>
    <row r="1" spans="1:57" s="29" customFormat="1">
      <c r="B1" s="74"/>
      <c r="C1" s="75"/>
      <c r="D1" s="25"/>
      <c r="E1" s="25"/>
      <c r="F1" s="28"/>
      <c r="G1" s="28"/>
      <c r="I1" s="76"/>
      <c r="J1" s="77"/>
    </row>
    <row r="2" spans="1:57" ht="96" customHeight="1" thickBot="1">
      <c r="B2" s="109"/>
      <c r="D2" s="73"/>
      <c r="E2" s="393" t="s">
        <v>152</v>
      </c>
      <c r="F2" s="393"/>
      <c r="G2" s="393"/>
      <c r="H2" s="31"/>
      <c r="I2" s="440" t="s">
        <v>285</v>
      </c>
      <c r="J2" s="441"/>
      <c r="K2" s="31"/>
      <c r="L2" s="31"/>
      <c r="M2" s="31"/>
      <c r="N2" s="31"/>
      <c r="O2" s="31"/>
      <c r="P2" s="31"/>
      <c r="Q2" s="31"/>
    </row>
    <row r="3" spans="1:57" s="72" customFormat="1" ht="15" thickBot="1">
      <c r="A3" s="78"/>
      <c r="B3" s="141" t="s">
        <v>153</v>
      </c>
      <c r="C3" s="81" t="s">
        <v>23</v>
      </c>
      <c r="D3" s="82" t="s">
        <v>154</v>
      </c>
      <c r="E3" s="83" t="s">
        <v>24</v>
      </c>
      <c r="F3" s="84" t="s">
        <v>26</v>
      </c>
      <c r="G3" s="85" t="s">
        <v>27</v>
      </c>
      <c r="H3" s="436"/>
      <c r="I3" s="453" t="s">
        <v>286</v>
      </c>
      <c r="J3" s="438"/>
      <c r="K3" s="31"/>
      <c r="L3" s="31"/>
      <c r="M3" s="31"/>
      <c r="N3" s="31"/>
      <c r="O3" s="31"/>
      <c r="P3" s="436"/>
      <c r="Q3" s="436"/>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row>
    <row r="4" spans="1:57" ht="14.4">
      <c r="B4" s="141" t="s">
        <v>155</v>
      </c>
      <c r="C4" s="119">
        <v>44742</v>
      </c>
      <c r="D4" s="120" t="s">
        <v>107</v>
      </c>
      <c r="E4" s="121" t="s">
        <v>108</v>
      </c>
      <c r="F4" s="122">
        <v>101</v>
      </c>
      <c r="G4" s="122"/>
      <c r="H4" s="439"/>
      <c r="I4" s="453" t="s">
        <v>265</v>
      </c>
      <c r="J4" s="454"/>
      <c r="K4" s="437"/>
      <c r="L4" s="437"/>
      <c r="M4" s="436"/>
      <c r="N4" s="436"/>
      <c r="O4" s="436"/>
      <c r="P4" s="31"/>
      <c r="Q4" s="31"/>
    </row>
    <row r="5" spans="1:57" ht="14.4">
      <c r="B5" s="142"/>
      <c r="C5" s="123"/>
      <c r="D5" s="124" t="s">
        <v>34</v>
      </c>
      <c r="E5" s="125" t="s">
        <v>35</v>
      </c>
      <c r="F5" s="126"/>
      <c r="G5" s="126">
        <v>101</v>
      </c>
      <c r="H5" s="439"/>
      <c r="I5" s="437"/>
      <c r="J5" s="438"/>
      <c r="K5" s="31"/>
      <c r="L5" s="31"/>
      <c r="M5" s="31"/>
      <c r="N5" s="31"/>
      <c r="O5" s="31"/>
      <c r="P5" s="31"/>
      <c r="Q5" s="31"/>
    </row>
    <row r="6" spans="1:57" ht="29.4" thickBot="1">
      <c r="B6" s="142"/>
      <c r="C6" s="261"/>
      <c r="D6" s="262"/>
      <c r="E6" s="264" t="s">
        <v>186</v>
      </c>
      <c r="F6" s="107"/>
      <c r="G6" s="107"/>
      <c r="H6" s="31"/>
      <c r="I6" s="437"/>
      <c r="J6" s="438"/>
      <c r="K6" s="31"/>
      <c r="L6" s="31"/>
      <c r="M6" s="31"/>
      <c r="N6" s="31"/>
      <c r="O6" s="31"/>
      <c r="P6" s="31"/>
      <c r="Q6" s="31"/>
    </row>
    <row r="7" spans="1:57" ht="15" thickTop="1">
      <c r="B7" s="142"/>
      <c r="C7" s="155"/>
      <c r="D7" s="184"/>
      <c r="E7" s="156"/>
      <c r="F7" s="227"/>
      <c r="G7" s="227"/>
    </row>
    <row r="8" spans="1:57" ht="14.4">
      <c r="B8" s="142"/>
      <c r="C8" s="178"/>
      <c r="D8" s="179"/>
      <c r="E8" s="180"/>
      <c r="F8" s="107"/>
      <c r="G8" s="107"/>
    </row>
    <row r="9" spans="1:57" ht="14.4">
      <c r="B9" s="142"/>
      <c r="C9" s="181"/>
      <c r="D9" s="182"/>
      <c r="E9" s="183"/>
      <c r="F9" s="86"/>
      <c r="G9" s="86"/>
    </row>
    <row r="10" spans="1:57" ht="14.4">
      <c r="B10" s="141" t="s">
        <v>156</v>
      </c>
      <c r="C10" s="127">
        <v>44742</v>
      </c>
      <c r="D10" s="128" t="s">
        <v>36</v>
      </c>
      <c r="E10" s="128" t="s">
        <v>244</v>
      </c>
      <c r="F10" s="129">
        <v>4000</v>
      </c>
      <c r="G10" s="129"/>
    </row>
    <row r="11" spans="1:57" ht="14.4">
      <c r="B11" s="142"/>
      <c r="C11" s="130"/>
      <c r="D11" s="131" t="s">
        <v>61</v>
      </c>
      <c r="E11" s="131" t="s">
        <v>62</v>
      </c>
      <c r="F11" s="129">
        <v>400</v>
      </c>
      <c r="G11" s="129"/>
    </row>
    <row r="12" spans="1:57" ht="14.4">
      <c r="B12" s="142"/>
      <c r="C12" s="130"/>
      <c r="D12" s="131" t="s">
        <v>32</v>
      </c>
      <c r="E12" s="131" t="s">
        <v>187</v>
      </c>
      <c r="F12" s="129"/>
      <c r="G12" s="129">
        <v>4400</v>
      </c>
    </row>
    <row r="13" spans="1:57" ht="15" thickBot="1">
      <c r="B13" s="142"/>
      <c r="C13" s="261"/>
      <c r="D13" s="265"/>
      <c r="E13" s="263" t="s">
        <v>188</v>
      </c>
      <c r="F13" s="107"/>
      <c r="G13" s="107"/>
    </row>
    <row r="14" spans="1:57" ht="15" thickTop="1">
      <c r="B14" s="142"/>
      <c r="C14" s="228"/>
      <c r="D14" s="118"/>
      <c r="E14" s="108"/>
      <c r="F14" s="229"/>
      <c r="G14" s="229"/>
    </row>
    <row r="15" spans="1:57" ht="14.4">
      <c r="A15" s="190"/>
      <c r="B15" s="141" t="s">
        <v>157</v>
      </c>
      <c r="C15" s="132">
        <v>44742</v>
      </c>
      <c r="D15" s="133" t="s">
        <v>104</v>
      </c>
      <c r="E15" s="125" t="s">
        <v>69</v>
      </c>
      <c r="F15" s="126">
        <v>2500</v>
      </c>
      <c r="G15" s="126"/>
    </row>
    <row r="16" spans="1:57" ht="14.4">
      <c r="A16" s="190"/>
      <c r="B16" s="141"/>
      <c r="C16" s="87"/>
      <c r="D16" s="133" t="s">
        <v>67</v>
      </c>
      <c r="E16" s="125" t="s">
        <v>189</v>
      </c>
      <c r="F16" s="126"/>
      <c r="G16" s="126">
        <v>2500</v>
      </c>
    </row>
    <row r="17" spans="1:9" ht="29.4" thickBot="1">
      <c r="A17" s="190"/>
      <c r="B17" s="141"/>
      <c r="C17" s="266"/>
      <c r="D17" s="267"/>
      <c r="E17" s="268" t="s">
        <v>190</v>
      </c>
      <c r="F17" s="43"/>
      <c r="G17" s="43"/>
    </row>
    <row r="18" spans="1:9" ht="15" thickTop="1">
      <c r="A18" s="190"/>
      <c r="B18" s="141"/>
      <c r="C18" s="230"/>
      <c r="D18" s="231"/>
      <c r="E18" s="108"/>
      <c r="F18" s="232"/>
      <c r="G18" s="232"/>
      <c r="I18" s="79"/>
    </row>
    <row r="19" spans="1:9" ht="14.4">
      <c r="A19" s="190"/>
      <c r="B19" s="141" t="s">
        <v>158</v>
      </c>
      <c r="C19" s="140">
        <v>44742</v>
      </c>
      <c r="D19" s="133" t="s">
        <v>96</v>
      </c>
      <c r="E19" s="129" t="s">
        <v>191</v>
      </c>
      <c r="F19" s="126">
        <v>900.2</v>
      </c>
      <c r="G19" s="88"/>
    </row>
    <row r="20" spans="1:9" ht="14.4">
      <c r="A20" s="190"/>
      <c r="B20" s="141"/>
      <c r="C20" s="94"/>
      <c r="D20" s="133" t="s">
        <v>67</v>
      </c>
      <c r="E20" s="129" t="s">
        <v>189</v>
      </c>
      <c r="F20" s="139"/>
      <c r="G20" s="126">
        <v>900.2</v>
      </c>
    </row>
    <row r="21" spans="1:9" ht="15" thickBot="1">
      <c r="A21" s="190"/>
      <c r="B21" s="141"/>
      <c r="C21" s="269"/>
      <c r="D21" s="270"/>
      <c r="E21" s="271" t="s">
        <v>192</v>
      </c>
      <c r="F21" s="158"/>
      <c r="G21" s="43"/>
    </row>
    <row r="22" spans="1:9" ht="15" thickTop="1">
      <c r="A22" s="190"/>
      <c r="B22" s="141"/>
      <c r="C22" s="137"/>
      <c r="D22" s="137"/>
      <c r="E22" s="138"/>
      <c r="F22" s="137"/>
      <c r="G22" s="46"/>
    </row>
    <row r="23" spans="1:9" ht="14.4">
      <c r="A23" s="190"/>
      <c r="B23" s="141" t="s">
        <v>159</v>
      </c>
      <c r="C23" s="140">
        <v>44742</v>
      </c>
      <c r="D23" s="133" t="s">
        <v>82</v>
      </c>
      <c r="E23" s="129" t="s">
        <v>45</v>
      </c>
      <c r="F23" s="126">
        <v>1000</v>
      </c>
      <c r="G23" s="88"/>
    </row>
    <row r="24" spans="1:9" ht="14.4">
      <c r="A24" s="190"/>
      <c r="B24" s="141"/>
      <c r="C24" s="89"/>
      <c r="D24" s="133" t="s">
        <v>43</v>
      </c>
      <c r="E24" s="131" t="s">
        <v>44</v>
      </c>
      <c r="F24" s="88"/>
      <c r="G24" s="126">
        <v>1000</v>
      </c>
    </row>
    <row r="25" spans="1:9" ht="15" thickBot="1">
      <c r="A25" s="190"/>
      <c r="B25" s="141"/>
      <c r="C25" s="266"/>
      <c r="D25" s="272"/>
      <c r="E25" s="273" t="s">
        <v>193</v>
      </c>
      <c r="F25" s="157"/>
      <c r="G25" s="106"/>
    </row>
    <row r="26" spans="1:9" ht="15" thickTop="1">
      <c r="A26" s="190"/>
      <c r="B26" s="141"/>
      <c r="C26" s="143"/>
      <c r="D26" s="144"/>
      <c r="E26" s="40"/>
      <c r="F26" s="46"/>
      <c r="G26" s="46"/>
    </row>
    <row r="27" spans="1:9" ht="14.4">
      <c r="A27" s="190"/>
      <c r="B27" s="141" t="s">
        <v>160</v>
      </c>
      <c r="C27" s="140">
        <v>44742</v>
      </c>
      <c r="D27" s="133" t="s">
        <v>92</v>
      </c>
      <c r="E27" s="128" t="s">
        <v>194</v>
      </c>
      <c r="F27" s="129">
        <v>4200</v>
      </c>
      <c r="G27" s="129"/>
    </row>
    <row r="28" spans="1:9" ht="14.4">
      <c r="A28" s="190"/>
      <c r="B28" s="141"/>
      <c r="C28" s="146"/>
      <c r="D28" s="133" t="s">
        <v>36</v>
      </c>
      <c r="E28" s="145" t="s">
        <v>37</v>
      </c>
      <c r="F28" s="129"/>
      <c r="G28" s="129">
        <v>4200</v>
      </c>
    </row>
    <row r="29" spans="1:9" ht="15" thickBot="1">
      <c r="A29" s="190"/>
      <c r="B29" s="141"/>
      <c r="C29" s="261"/>
      <c r="D29" s="274"/>
      <c r="E29" s="275" t="s">
        <v>195</v>
      </c>
      <c r="F29" s="107"/>
      <c r="G29" s="107"/>
    </row>
    <row r="30" spans="1:9" ht="15" thickTop="1">
      <c r="A30" s="190"/>
      <c r="B30" s="141"/>
      <c r="C30" s="155"/>
      <c r="D30" s="144"/>
      <c r="E30" s="156"/>
      <c r="F30" s="227"/>
      <c r="G30" s="107"/>
    </row>
    <row r="31" spans="1:9" ht="14.4">
      <c r="A31" s="190"/>
      <c r="B31" s="141" t="s">
        <v>161</v>
      </c>
      <c r="C31" s="154">
        <v>44742</v>
      </c>
      <c r="D31" s="133" t="s">
        <v>79</v>
      </c>
      <c r="E31" s="131" t="s">
        <v>74</v>
      </c>
      <c r="F31" s="129">
        <v>3585</v>
      </c>
      <c r="G31" s="129"/>
    </row>
    <row r="32" spans="1:9" ht="14.4">
      <c r="A32" s="190"/>
      <c r="B32" s="141"/>
      <c r="C32" s="208"/>
      <c r="D32" s="147" t="s">
        <v>72</v>
      </c>
      <c r="E32" s="131" t="s">
        <v>196</v>
      </c>
      <c r="F32" s="90"/>
      <c r="G32" s="129">
        <v>3585</v>
      </c>
    </row>
    <row r="33" spans="1:12" ht="14.4">
      <c r="A33" s="190"/>
      <c r="B33" s="141"/>
      <c r="C33" s="234"/>
      <c r="D33" s="233"/>
      <c r="E33" s="180" t="s">
        <v>197</v>
      </c>
      <c r="F33" s="13"/>
      <c r="G33" s="13"/>
    </row>
    <row r="34" spans="1:12" ht="14.4">
      <c r="A34" s="190"/>
      <c r="B34" s="141"/>
      <c r="C34" s="166"/>
      <c r="D34" s="144"/>
      <c r="E34" s="7"/>
      <c r="F34" s="138"/>
      <c r="G34" s="12"/>
    </row>
    <row r="35" spans="1:12" ht="14.4">
      <c r="A35" s="190"/>
      <c r="B35" s="141" t="s">
        <v>162</v>
      </c>
      <c r="C35" s="154">
        <v>44742</v>
      </c>
      <c r="D35" s="133" t="s">
        <v>30</v>
      </c>
      <c r="E35" s="159" t="s">
        <v>248</v>
      </c>
      <c r="F35" s="106">
        <f>+F40</f>
        <v>3836</v>
      </c>
      <c r="G35" s="106"/>
      <c r="I35" s="453" t="s">
        <v>245</v>
      </c>
      <c r="J35" s="438"/>
      <c r="K35" s="31"/>
    </row>
    <row r="36" spans="1:12" ht="17.25" customHeight="1">
      <c r="A36" s="190"/>
      <c r="B36" s="141"/>
      <c r="C36" s="130"/>
      <c r="D36" s="133" t="s">
        <v>53</v>
      </c>
      <c r="E36" s="167" t="s">
        <v>247</v>
      </c>
      <c r="F36" s="106"/>
      <c r="G36" s="106">
        <f>+F35</f>
        <v>3836</v>
      </c>
      <c r="I36" s="453"/>
      <c r="J36" s="454"/>
      <c r="K36" s="437"/>
    </row>
    <row r="37" spans="1:12" ht="15" thickBot="1">
      <c r="A37" s="190"/>
      <c r="B37" s="141"/>
      <c r="C37" s="276"/>
      <c r="D37" s="274"/>
      <c r="E37" s="273" t="s">
        <v>199</v>
      </c>
      <c r="F37" s="106"/>
      <c r="G37" s="106"/>
    </row>
    <row r="38" spans="1:12" ht="15" thickTop="1">
      <c r="A38" s="190"/>
      <c r="B38" s="141"/>
      <c r="C38" s="164"/>
      <c r="D38" s="144"/>
      <c r="E38" s="165"/>
      <c r="F38" s="106"/>
      <c r="G38" s="106"/>
    </row>
    <row r="39" spans="1:12" ht="14.4">
      <c r="A39" s="190"/>
      <c r="B39" s="141" t="s">
        <v>162</v>
      </c>
      <c r="C39" s="154">
        <v>44742</v>
      </c>
      <c r="D39" s="133" t="s">
        <v>30</v>
      </c>
      <c r="E39" s="130" t="s">
        <v>246</v>
      </c>
      <c r="F39" s="106">
        <v>27500</v>
      </c>
      <c r="G39" s="106"/>
    </row>
    <row r="40" spans="1:12" ht="14.4">
      <c r="A40" s="190"/>
      <c r="B40" s="141"/>
      <c r="C40" s="130"/>
      <c r="D40" s="133" t="s">
        <v>53</v>
      </c>
      <c r="E40" s="130" t="s">
        <v>247</v>
      </c>
      <c r="F40" s="106">
        <v>3836</v>
      </c>
      <c r="G40" s="106"/>
    </row>
    <row r="41" spans="1:12" ht="14.4">
      <c r="A41" s="190"/>
      <c r="B41" s="141"/>
      <c r="C41" s="130"/>
      <c r="D41" s="133" t="s">
        <v>105</v>
      </c>
      <c r="E41" s="130" t="s">
        <v>200</v>
      </c>
      <c r="F41" s="106">
        <f>+G42+G43-F39-F40</f>
        <v>11164</v>
      </c>
      <c r="G41" s="106"/>
    </row>
    <row r="42" spans="1:12" ht="14.4">
      <c r="A42" s="190"/>
      <c r="B42" s="141"/>
      <c r="C42" s="130"/>
      <c r="D42" s="133" t="s">
        <v>51</v>
      </c>
      <c r="E42" s="130" t="s">
        <v>198</v>
      </c>
      <c r="F42" s="106"/>
      <c r="G42" s="106">
        <v>40000</v>
      </c>
    </row>
    <row r="43" spans="1:12" ht="14.4">
      <c r="A43" s="190"/>
      <c r="B43" s="141"/>
      <c r="C43" s="130"/>
      <c r="D43" s="133" t="s">
        <v>51</v>
      </c>
      <c r="E43" s="130" t="s">
        <v>62</v>
      </c>
      <c r="F43" s="106"/>
      <c r="G43" s="106">
        <v>2500</v>
      </c>
    </row>
    <row r="44" spans="1:12" ht="45.75" customHeight="1" thickBot="1">
      <c r="A44" s="190"/>
      <c r="B44" s="141"/>
      <c r="C44" s="261"/>
      <c r="D44" s="274"/>
      <c r="E44" s="264" t="s">
        <v>208</v>
      </c>
      <c r="F44" s="107"/>
      <c r="G44" s="160"/>
    </row>
    <row r="45" spans="1:12" ht="15" thickTop="1">
      <c r="A45" s="190"/>
      <c r="B45" s="141"/>
      <c r="C45" s="166"/>
      <c r="D45" s="144"/>
      <c r="E45" s="7"/>
      <c r="F45" s="138"/>
      <c r="G45" s="12"/>
    </row>
    <row r="46" spans="1:12" ht="14.4">
      <c r="A46" s="190"/>
      <c r="B46" s="141" t="s">
        <v>163</v>
      </c>
      <c r="C46" s="154">
        <v>44742</v>
      </c>
      <c r="D46" s="133" t="s">
        <v>95</v>
      </c>
      <c r="E46" s="167" t="s">
        <v>201</v>
      </c>
      <c r="F46" s="129">
        <f>G47+G48</f>
        <v>3156</v>
      </c>
      <c r="G46" s="129"/>
    </row>
    <row r="47" spans="1:12" ht="14.4">
      <c r="A47" s="190"/>
      <c r="B47" s="141"/>
      <c r="C47" s="154"/>
      <c r="D47" s="133" t="s">
        <v>48</v>
      </c>
      <c r="E47" s="167" t="s">
        <v>202</v>
      </c>
      <c r="F47" s="129"/>
      <c r="G47" s="129">
        <v>2824</v>
      </c>
      <c r="I47" s="453" t="s">
        <v>245</v>
      </c>
      <c r="J47" s="453"/>
      <c r="K47" s="453"/>
      <c r="L47" s="453"/>
    </row>
    <row r="48" spans="1:12" ht="14.4">
      <c r="A48" s="190"/>
      <c r="B48" s="141"/>
      <c r="C48" s="93"/>
      <c r="D48" s="133" t="s">
        <v>57</v>
      </c>
      <c r="E48" s="168" t="s">
        <v>203</v>
      </c>
      <c r="F48" s="129"/>
      <c r="G48" s="129">
        <v>332</v>
      </c>
      <c r="I48" s="453" t="s">
        <v>245</v>
      </c>
      <c r="J48" s="453"/>
      <c r="K48" s="453"/>
      <c r="L48" s="453"/>
    </row>
    <row r="49" spans="1:12" ht="15" thickBot="1">
      <c r="A49" s="190"/>
      <c r="B49" s="141"/>
      <c r="C49" s="277"/>
      <c r="D49" s="274"/>
      <c r="E49" s="275" t="s">
        <v>204</v>
      </c>
      <c r="F49" s="13"/>
      <c r="G49" s="13"/>
      <c r="I49" s="453"/>
      <c r="J49" s="453"/>
      <c r="K49" s="453"/>
      <c r="L49" s="453"/>
    </row>
    <row r="50" spans="1:12" ht="15" thickTop="1">
      <c r="A50" s="190"/>
      <c r="B50" s="141"/>
      <c r="C50" s="166"/>
      <c r="D50" s="144"/>
      <c r="E50" s="7"/>
      <c r="F50" s="12"/>
      <c r="G50" s="12"/>
      <c r="I50" s="453"/>
      <c r="J50" s="453"/>
      <c r="K50" s="453"/>
      <c r="L50" s="453"/>
    </row>
    <row r="51" spans="1:12" ht="14.4">
      <c r="A51" s="190"/>
      <c r="B51" s="141" t="s">
        <v>164</v>
      </c>
      <c r="C51" s="186">
        <v>44742</v>
      </c>
      <c r="D51" s="187" t="s">
        <v>32</v>
      </c>
      <c r="E51" s="188" t="s">
        <v>205</v>
      </c>
      <c r="F51" s="189">
        <v>2200</v>
      </c>
      <c r="G51" s="189"/>
      <c r="I51" s="453" t="s">
        <v>266</v>
      </c>
      <c r="J51" s="453"/>
      <c r="K51" s="453"/>
      <c r="L51" s="453"/>
    </row>
    <row r="52" spans="1:12" ht="14.4">
      <c r="A52" s="190"/>
      <c r="B52" s="141"/>
      <c r="C52" s="186"/>
      <c r="D52" s="187" t="s">
        <v>61</v>
      </c>
      <c r="E52" s="188" t="s">
        <v>62</v>
      </c>
      <c r="F52" s="189"/>
      <c r="G52" s="189">
        <v>200</v>
      </c>
    </row>
    <row r="53" spans="1:12" ht="14.4">
      <c r="A53" s="190"/>
      <c r="B53" s="141"/>
      <c r="C53" s="186"/>
      <c r="D53" s="187" t="s">
        <v>36</v>
      </c>
      <c r="E53" s="188" t="s">
        <v>244</v>
      </c>
      <c r="F53" s="189"/>
      <c r="G53" s="189">
        <v>2000</v>
      </c>
    </row>
    <row r="54" spans="1:12" ht="15" thickBot="1">
      <c r="A54" s="190"/>
      <c r="B54" s="141"/>
      <c r="C54" s="277"/>
      <c r="D54" s="278"/>
      <c r="E54" s="279" t="s">
        <v>206</v>
      </c>
      <c r="F54" s="13"/>
      <c r="G54" s="13"/>
    </row>
    <row r="55" spans="1:12" ht="15" thickTop="1">
      <c r="A55" s="190"/>
      <c r="B55" s="141"/>
      <c r="C55" s="166"/>
      <c r="D55" s="144"/>
      <c r="E55" s="7"/>
      <c r="F55" s="12"/>
      <c r="G55" s="12"/>
    </row>
    <row r="56" spans="1:12" ht="14.4">
      <c r="A56" s="190"/>
      <c r="B56" s="141"/>
      <c r="C56" s="91"/>
      <c r="D56" s="185"/>
      <c r="E56" s="92"/>
      <c r="F56" s="90"/>
      <c r="G56" s="90"/>
    </row>
    <row r="57" spans="1:12" ht="14.4">
      <c r="A57" s="190"/>
      <c r="B57" s="141"/>
      <c r="C57" s="91"/>
      <c r="D57" s="185"/>
      <c r="E57" s="92"/>
      <c r="F57" s="90"/>
      <c r="G57" s="90"/>
    </row>
    <row r="58" spans="1:12" ht="14.4">
      <c r="A58" s="190"/>
      <c r="B58" s="141"/>
      <c r="C58" s="91"/>
      <c r="D58" s="185"/>
      <c r="E58" s="92"/>
      <c r="F58" s="90"/>
      <c r="G58" s="90"/>
    </row>
    <row r="59" spans="1:12" ht="14.4">
      <c r="A59" s="190"/>
      <c r="B59" s="141"/>
      <c r="C59" s="89"/>
      <c r="D59" s="92"/>
      <c r="E59" s="92"/>
      <c r="F59" s="90"/>
      <c r="G59" s="90"/>
    </row>
    <row r="60" spans="1:12" ht="14.4">
      <c r="A60" s="190"/>
      <c r="B60" s="141"/>
      <c r="C60" s="234"/>
      <c r="D60" s="235"/>
      <c r="E60" s="236"/>
      <c r="F60" s="13"/>
      <c r="G60" s="13"/>
    </row>
    <row r="61" spans="1:12" ht="14.4">
      <c r="A61" s="190"/>
      <c r="B61" s="141"/>
      <c r="C61" s="166"/>
      <c r="D61" s="144"/>
      <c r="E61" s="7"/>
      <c r="F61" s="12"/>
      <c r="G61" s="12"/>
    </row>
    <row r="62" spans="1:12" ht="14.4">
      <c r="A62" s="190"/>
      <c r="B62" s="141"/>
      <c r="C62" s="91"/>
      <c r="D62" s="185"/>
      <c r="E62" s="92"/>
      <c r="F62" s="90"/>
      <c r="G62" s="90"/>
    </row>
    <row r="63" spans="1:12" ht="14.4">
      <c r="A63" s="190"/>
      <c r="B63" s="141"/>
      <c r="C63" s="91"/>
      <c r="D63" s="185"/>
      <c r="E63" s="92"/>
      <c r="F63" s="90"/>
      <c r="G63" s="90"/>
    </row>
    <row r="64" spans="1:12" ht="14.4">
      <c r="A64" s="190"/>
      <c r="B64" s="141"/>
      <c r="C64" s="91"/>
      <c r="D64" s="185"/>
      <c r="E64" s="92"/>
      <c r="F64" s="90"/>
      <c r="G64" s="90"/>
    </row>
    <row r="65" spans="1:57" ht="14.4">
      <c r="A65" s="190"/>
      <c r="B65" s="141"/>
      <c r="C65" s="89"/>
      <c r="D65" s="92"/>
      <c r="E65" s="92"/>
      <c r="F65" s="90"/>
      <c r="G65" s="90"/>
    </row>
    <row r="66" spans="1:57" ht="14.4">
      <c r="A66" s="190"/>
      <c r="B66" s="141"/>
      <c r="C66" s="234"/>
      <c r="D66" s="235"/>
      <c r="E66" s="236"/>
      <c r="F66" s="13"/>
      <c r="G66" s="13"/>
    </row>
    <row r="67" spans="1:57" ht="14.4">
      <c r="A67" s="190"/>
      <c r="B67" s="141"/>
      <c r="C67" s="166"/>
      <c r="D67" s="144"/>
      <c r="E67" s="7"/>
      <c r="F67" s="12"/>
      <c r="G67" s="12"/>
    </row>
    <row r="68" spans="1:57" ht="14.4">
      <c r="A68" s="190"/>
      <c r="B68" s="141"/>
      <c r="C68" s="91"/>
      <c r="D68" s="185"/>
      <c r="E68" s="92"/>
      <c r="F68" s="90"/>
      <c r="G68" s="90"/>
    </row>
    <row r="69" spans="1:57" ht="14.4">
      <c r="A69" s="190"/>
      <c r="B69" s="141"/>
      <c r="C69" s="91"/>
      <c r="D69" s="185"/>
      <c r="E69" s="92"/>
      <c r="F69" s="90"/>
      <c r="G69" s="90"/>
    </row>
    <row r="70" spans="1:57" ht="14.4">
      <c r="A70" s="190"/>
      <c r="B70" s="141"/>
      <c r="C70" s="91"/>
      <c r="D70" s="185"/>
      <c r="E70" s="92"/>
      <c r="F70" s="90"/>
      <c r="G70" s="90"/>
    </row>
    <row r="71" spans="1:57" ht="14.4">
      <c r="A71" s="190"/>
      <c r="B71" s="141"/>
      <c r="C71" s="89"/>
      <c r="D71" s="237"/>
      <c r="E71" s="237"/>
      <c r="F71" s="90"/>
      <c r="G71" s="90"/>
    </row>
    <row r="72" spans="1:57" ht="14.4">
      <c r="A72" s="190"/>
      <c r="B72" s="141"/>
      <c r="C72" s="234"/>
      <c r="D72" s="235"/>
      <c r="E72" s="236"/>
      <c r="F72" s="13"/>
      <c r="G72" s="13"/>
    </row>
    <row r="73" spans="1:57" s="2" customFormat="1" ht="14.4">
      <c r="A73" s="190"/>
      <c r="B73" s="141"/>
      <c r="C73" s="143"/>
      <c r="D73" s="7"/>
      <c r="E73" s="238"/>
      <c r="F73" s="138"/>
      <c r="G73" s="138"/>
      <c r="H73" s="26"/>
      <c r="I73" s="26"/>
      <c r="J73" s="80"/>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row>
    <row r="74" spans="1:57" ht="14.4">
      <c r="A74" s="190"/>
      <c r="B74" s="141"/>
      <c r="C74" s="143"/>
      <c r="D74" s="7"/>
      <c r="E74" s="7"/>
      <c r="F74" s="138"/>
      <c r="G74" s="12"/>
    </row>
    <row r="75" spans="1:57" s="29" customFormat="1" ht="15" thickBot="1">
      <c r="A75" s="190"/>
      <c r="B75" s="141"/>
      <c r="C75" s="95"/>
      <c r="D75" s="33"/>
      <c r="E75" s="33"/>
      <c r="F75" s="36">
        <f>SUM(F4:F74)</f>
        <v>68378.2</v>
      </c>
      <c r="G75" s="36">
        <f>SUM(G4:G74)</f>
        <v>68378.2</v>
      </c>
      <c r="I75" s="76"/>
      <c r="J75" s="77"/>
    </row>
    <row r="76" spans="1:57" s="29" customFormat="1" ht="15" thickTop="1">
      <c r="A76" s="190"/>
      <c r="B76" s="141"/>
      <c r="C76" s="75"/>
      <c r="D76" s="25"/>
      <c r="E76" s="25"/>
      <c r="F76" s="28"/>
      <c r="G76" s="28"/>
      <c r="I76" s="76"/>
      <c r="J76" s="77"/>
    </row>
    <row r="77" spans="1:57" s="29" customFormat="1" ht="14.4">
      <c r="A77" s="190"/>
      <c r="B77" s="141"/>
      <c r="C77" s="75"/>
      <c r="D77" s="25"/>
      <c r="E77" s="25"/>
      <c r="F77" s="28"/>
      <c r="G77" s="28"/>
      <c r="I77" s="76"/>
      <c r="J77" s="77"/>
    </row>
    <row r="78" spans="1:57" s="29" customFormat="1" ht="14.4">
      <c r="A78" s="190"/>
      <c r="B78" s="141"/>
      <c r="C78" s="75"/>
      <c r="D78" s="25"/>
      <c r="E78" s="25"/>
      <c r="F78" s="28"/>
      <c r="G78" s="28"/>
      <c r="I78" s="76"/>
      <c r="J78" s="77"/>
    </row>
    <row r="79" spans="1:57" s="29" customFormat="1" ht="14.4">
      <c r="A79" s="190"/>
      <c r="B79" s="141"/>
      <c r="C79" s="75"/>
      <c r="D79" s="25"/>
      <c r="E79" s="25"/>
      <c r="F79" s="28"/>
      <c r="G79" s="28"/>
      <c r="I79" s="76"/>
      <c r="J79" s="77"/>
    </row>
    <row r="80" spans="1:57" s="29" customFormat="1" ht="14.4">
      <c r="A80" s="190"/>
      <c r="B80" s="141"/>
      <c r="C80" s="75"/>
      <c r="D80" s="25"/>
      <c r="E80" s="25"/>
      <c r="F80" s="28"/>
      <c r="G80" s="28"/>
      <c r="I80" s="76"/>
      <c r="J80" s="77"/>
    </row>
    <row r="81" spans="1:10" s="29" customFormat="1" ht="14.4">
      <c r="A81" s="190"/>
      <c r="B81" s="141"/>
      <c r="C81" s="75"/>
      <c r="D81" s="25"/>
      <c r="E81" s="25"/>
      <c r="F81" s="28"/>
      <c r="G81" s="28"/>
      <c r="I81" s="76"/>
      <c r="J81" s="77"/>
    </row>
    <row r="82" spans="1:10" s="29" customFormat="1" ht="14.4">
      <c r="A82" s="190"/>
      <c r="B82" s="141"/>
      <c r="C82" s="75"/>
      <c r="D82" s="25"/>
      <c r="E82" s="25"/>
      <c r="F82" s="28"/>
      <c r="G82" s="28"/>
      <c r="I82" s="76"/>
      <c r="J82" s="77"/>
    </row>
    <row r="83" spans="1:10" s="29" customFormat="1" ht="14.4">
      <c r="A83" s="190"/>
      <c r="B83" s="141"/>
      <c r="C83" s="75"/>
      <c r="D83" s="25"/>
      <c r="E83" s="25"/>
      <c r="F83" s="28"/>
      <c r="G83" s="28"/>
      <c r="I83" s="76"/>
      <c r="J83" s="77"/>
    </row>
    <row r="84" spans="1:10" s="29" customFormat="1" ht="14.4">
      <c r="A84" s="190"/>
      <c r="B84" s="141"/>
      <c r="C84" s="75"/>
      <c r="D84" s="25"/>
      <c r="E84" s="25"/>
      <c r="F84" s="28"/>
      <c r="G84" s="28"/>
      <c r="I84" s="76"/>
      <c r="J84" s="77"/>
    </row>
    <row r="85" spans="1:10" s="29" customFormat="1" ht="14.4">
      <c r="A85" s="190"/>
      <c r="B85" s="141"/>
      <c r="C85" s="75"/>
      <c r="D85" s="25"/>
      <c r="E85" s="25"/>
      <c r="F85" s="28"/>
      <c r="G85" s="28"/>
      <c r="I85" s="76"/>
      <c r="J85" s="77"/>
    </row>
    <row r="86" spans="1:10" s="29" customFormat="1" ht="14.4">
      <c r="A86" s="190"/>
      <c r="B86" s="141"/>
      <c r="C86" s="75"/>
      <c r="D86" s="25"/>
      <c r="E86" s="25"/>
      <c r="F86" s="28"/>
      <c r="G86" s="28"/>
      <c r="I86" s="76"/>
      <c r="J86" s="77"/>
    </row>
    <row r="87" spans="1:10" s="29" customFormat="1" ht="14.4">
      <c r="A87" s="190"/>
      <c r="B87" s="141"/>
      <c r="C87" s="75"/>
      <c r="D87" s="25"/>
      <c r="E87" s="25"/>
      <c r="F87" s="28"/>
      <c r="G87" s="28"/>
      <c r="I87" s="76"/>
      <c r="J87" s="77"/>
    </row>
    <row r="88" spans="1:10" s="29" customFormat="1" ht="14.4">
      <c r="A88" s="190"/>
      <c r="B88" s="141"/>
      <c r="C88" s="75"/>
      <c r="D88" s="25"/>
      <c r="E88" s="25"/>
      <c r="F88" s="28"/>
      <c r="G88" s="28"/>
      <c r="I88" s="76"/>
      <c r="J88" s="77"/>
    </row>
    <row r="89" spans="1:10" s="29" customFormat="1" ht="14.4">
      <c r="A89" s="190"/>
      <c r="B89" s="141"/>
      <c r="C89" s="75"/>
      <c r="D89" s="25"/>
      <c r="E89" s="25"/>
      <c r="F89" s="28"/>
      <c r="G89" s="28"/>
      <c r="I89" s="76"/>
      <c r="J89" s="77"/>
    </row>
    <row r="90" spans="1:10" s="29" customFormat="1" ht="14.4">
      <c r="A90" s="190"/>
      <c r="B90" s="141"/>
      <c r="C90" s="75"/>
      <c r="D90" s="25"/>
      <c r="E90" s="25"/>
      <c r="F90" s="28"/>
      <c r="G90" s="28"/>
      <c r="I90" s="76"/>
      <c r="J90" s="77"/>
    </row>
    <row r="91" spans="1:10" s="29" customFormat="1" ht="14.4">
      <c r="A91" s="190"/>
      <c r="B91" s="141"/>
      <c r="C91" s="75"/>
      <c r="D91" s="25"/>
      <c r="E91" s="25"/>
      <c r="F91" s="28"/>
      <c r="G91" s="28"/>
      <c r="I91" s="76"/>
      <c r="J91" s="77"/>
    </row>
    <row r="92" spans="1:10" s="29" customFormat="1" ht="14.4">
      <c r="A92" s="190"/>
      <c r="B92" s="141"/>
      <c r="C92" s="75"/>
      <c r="D92" s="25"/>
      <c r="E92" s="25"/>
      <c r="F92" s="28"/>
      <c r="G92" s="28"/>
      <c r="I92" s="76"/>
      <c r="J92" s="77"/>
    </row>
    <row r="93" spans="1:10" s="29" customFormat="1" ht="14.4">
      <c r="A93" s="190"/>
      <c r="B93" s="141"/>
      <c r="C93" s="75"/>
      <c r="D93" s="25"/>
      <c r="E93" s="25"/>
      <c r="F93" s="28"/>
      <c r="G93" s="28"/>
      <c r="I93" s="76"/>
      <c r="J93" s="77"/>
    </row>
    <row r="94" spans="1:10" s="29" customFormat="1" ht="14.4">
      <c r="A94" s="190"/>
      <c r="B94" s="141"/>
      <c r="C94" s="75"/>
      <c r="D94" s="25"/>
      <c r="E94" s="25"/>
      <c r="F94" s="28"/>
      <c r="G94" s="28"/>
      <c r="I94" s="76"/>
      <c r="J94" s="77"/>
    </row>
    <row r="95" spans="1:10" s="29" customFormat="1" ht="14.4">
      <c r="A95" s="190"/>
      <c r="B95" s="141"/>
      <c r="C95" s="75"/>
      <c r="D95" s="25"/>
      <c r="E95" s="25"/>
      <c r="F95" s="28"/>
      <c r="G95" s="28"/>
      <c r="I95" s="76"/>
      <c r="J95" s="77"/>
    </row>
    <row r="96" spans="1:10" s="29" customFormat="1" ht="14.4">
      <c r="A96" s="190"/>
      <c r="B96" s="141"/>
      <c r="C96" s="75"/>
      <c r="D96" s="25"/>
      <c r="E96" s="25"/>
      <c r="F96" s="28"/>
      <c r="G96" s="28"/>
      <c r="I96" s="76"/>
      <c r="J96" s="77"/>
    </row>
    <row r="97" spans="1:10" s="29" customFormat="1" ht="14.4">
      <c r="A97" s="190"/>
      <c r="B97" s="141"/>
      <c r="C97" s="75"/>
      <c r="D97" s="25"/>
      <c r="E97" s="25"/>
      <c r="F97" s="28"/>
      <c r="G97" s="28"/>
      <c r="I97" s="76"/>
      <c r="J97" s="77"/>
    </row>
    <row r="98" spans="1:10" s="29" customFormat="1" ht="14.4">
      <c r="A98" s="190"/>
      <c r="B98" s="141"/>
      <c r="C98" s="75"/>
      <c r="D98" s="25"/>
      <c r="E98" s="25"/>
      <c r="F98" s="28"/>
      <c r="G98" s="28"/>
      <c r="I98" s="76"/>
      <c r="J98" s="77"/>
    </row>
    <row r="99" spans="1:10" s="29" customFormat="1" ht="14.4">
      <c r="A99" s="190"/>
      <c r="B99" s="141"/>
      <c r="C99" s="75"/>
      <c r="D99" s="25"/>
      <c r="E99" s="25"/>
      <c r="F99" s="28"/>
      <c r="G99" s="28"/>
      <c r="I99" s="76"/>
      <c r="J99" s="77"/>
    </row>
    <row r="100" spans="1:10" s="29" customFormat="1" ht="14.4">
      <c r="A100" s="190"/>
      <c r="B100" s="141"/>
      <c r="C100" s="75"/>
      <c r="D100" s="25"/>
      <c r="E100" s="25"/>
      <c r="F100" s="28"/>
      <c r="G100" s="28"/>
      <c r="I100" s="76"/>
      <c r="J100" s="77"/>
    </row>
    <row r="101" spans="1:10" s="29" customFormat="1" ht="14.4">
      <c r="A101" s="190"/>
      <c r="B101" s="141"/>
      <c r="C101" s="75"/>
      <c r="D101" s="25"/>
      <c r="E101" s="25"/>
      <c r="F101" s="28"/>
      <c r="G101" s="28"/>
      <c r="I101" s="76"/>
      <c r="J101" s="77"/>
    </row>
    <row r="102" spans="1:10" s="29" customFormat="1" ht="14.4">
      <c r="A102" s="190"/>
      <c r="B102" s="141"/>
      <c r="C102" s="75"/>
      <c r="D102" s="25"/>
      <c r="E102" s="25"/>
      <c r="F102" s="28"/>
      <c r="G102" s="28"/>
      <c r="I102" s="76"/>
      <c r="J102" s="77"/>
    </row>
    <row r="103" spans="1:10" s="29" customFormat="1" ht="14.4">
      <c r="A103" s="190"/>
      <c r="B103" s="141"/>
      <c r="C103" s="75"/>
      <c r="D103" s="25"/>
      <c r="E103" s="25"/>
      <c r="F103" s="28"/>
      <c r="G103" s="28"/>
      <c r="I103" s="76"/>
      <c r="J103" s="77"/>
    </row>
    <row r="104" spans="1:10" s="29" customFormat="1" ht="14.4">
      <c r="A104" s="190"/>
      <c r="B104" s="141"/>
      <c r="C104" s="75"/>
      <c r="D104" s="25"/>
      <c r="E104" s="25"/>
      <c r="F104" s="28"/>
      <c r="G104" s="28"/>
      <c r="I104" s="76"/>
      <c r="J104" s="77"/>
    </row>
    <row r="105" spans="1:10" s="29" customFormat="1" ht="14.4">
      <c r="A105" s="190"/>
      <c r="B105" s="141"/>
      <c r="C105" s="75"/>
      <c r="D105" s="25"/>
      <c r="E105" s="25"/>
      <c r="F105" s="28"/>
      <c r="G105" s="28"/>
      <c r="I105" s="76"/>
      <c r="J105" s="77"/>
    </row>
    <row r="106" spans="1:10" s="29" customFormat="1" ht="14.4">
      <c r="A106" s="190"/>
      <c r="B106" s="141"/>
      <c r="C106" s="75"/>
      <c r="D106" s="25"/>
      <c r="E106" s="25"/>
      <c r="F106" s="28"/>
      <c r="G106" s="28"/>
      <c r="I106" s="76"/>
      <c r="J106" s="77"/>
    </row>
    <row r="107" spans="1:10" s="29" customFormat="1" ht="14.4">
      <c r="A107" s="190"/>
      <c r="B107" s="141"/>
      <c r="C107" s="75"/>
      <c r="D107" s="25"/>
      <c r="E107" s="25"/>
      <c r="F107" s="28"/>
      <c r="G107" s="28"/>
      <c r="I107" s="76"/>
      <c r="J107" s="77"/>
    </row>
    <row r="108" spans="1:10" s="29" customFormat="1" ht="14.4">
      <c r="A108" s="190"/>
      <c r="B108" s="141"/>
      <c r="C108" s="75"/>
      <c r="D108" s="25"/>
      <c r="E108" s="25"/>
      <c r="F108" s="28"/>
      <c r="G108" s="28"/>
      <c r="I108" s="76"/>
      <c r="J108" s="77"/>
    </row>
    <row r="109" spans="1:10" s="29" customFormat="1" ht="14.4">
      <c r="A109" s="190"/>
      <c r="B109" s="141"/>
      <c r="C109" s="75"/>
      <c r="D109" s="25"/>
      <c r="E109" s="25"/>
      <c r="F109" s="28"/>
      <c r="G109" s="28"/>
      <c r="I109" s="76"/>
      <c r="J109" s="77"/>
    </row>
    <row r="110" spans="1:10" s="29" customFormat="1" ht="14.4">
      <c r="A110" s="190"/>
      <c r="B110" s="141"/>
      <c r="C110" s="75"/>
      <c r="D110" s="25"/>
      <c r="E110" s="25"/>
      <c r="F110" s="28"/>
      <c r="G110" s="28"/>
      <c r="I110" s="76"/>
      <c r="J110" s="77"/>
    </row>
    <row r="111" spans="1:10" s="29" customFormat="1" ht="14.4">
      <c r="A111" s="190"/>
      <c r="B111" s="141"/>
      <c r="C111" s="75"/>
      <c r="D111" s="25"/>
      <c r="E111" s="25"/>
      <c r="F111" s="28"/>
      <c r="G111" s="28"/>
      <c r="I111" s="76"/>
      <c r="J111" s="77"/>
    </row>
    <row r="112" spans="1:10" s="29" customFormat="1" ht="14.4">
      <c r="A112" s="190"/>
      <c r="B112" s="141"/>
      <c r="C112" s="75"/>
      <c r="D112" s="25"/>
      <c r="E112" s="25"/>
      <c r="F112" s="28"/>
      <c r="G112" s="28"/>
      <c r="I112" s="76"/>
      <c r="J112" s="77"/>
    </row>
    <row r="113" spans="1:10" s="29" customFormat="1" ht="14.4">
      <c r="A113" s="190"/>
      <c r="B113" s="141"/>
      <c r="C113" s="75"/>
      <c r="D113" s="25"/>
      <c r="E113" s="25"/>
      <c r="F113" s="28"/>
      <c r="G113" s="28"/>
      <c r="I113" s="76"/>
      <c r="J113" s="77"/>
    </row>
    <row r="114" spans="1:10" s="29" customFormat="1" ht="14.4">
      <c r="A114" s="190"/>
      <c r="B114" s="141"/>
      <c r="C114" s="75"/>
      <c r="D114" s="25"/>
      <c r="E114" s="25"/>
      <c r="F114" s="28"/>
      <c r="G114" s="28"/>
      <c r="I114" s="76"/>
      <c r="J114" s="77"/>
    </row>
    <row r="115" spans="1:10" s="29" customFormat="1" ht="14.4">
      <c r="A115" s="190"/>
      <c r="B115" s="141"/>
      <c r="C115" s="75"/>
      <c r="D115" s="25"/>
      <c r="E115" s="25"/>
      <c r="F115" s="28"/>
      <c r="G115" s="28"/>
      <c r="I115" s="76"/>
      <c r="J115" s="77"/>
    </row>
    <row r="116" spans="1:10" s="29" customFormat="1" ht="14.4">
      <c r="A116" s="190"/>
      <c r="B116" s="141"/>
      <c r="C116" s="75"/>
      <c r="D116" s="25"/>
      <c r="E116" s="25"/>
      <c r="F116" s="28"/>
      <c r="G116" s="28"/>
      <c r="I116" s="76"/>
      <c r="J116" s="77"/>
    </row>
    <row r="117" spans="1:10" s="29" customFormat="1" ht="14.4">
      <c r="A117" s="190"/>
      <c r="B117" s="141"/>
      <c r="C117" s="75"/>
      <c r="D117" s="25"/>
      <c r="E117" s="25"/>
      <c r="F117" s="28"/>
      <c r="G117" s="28"/>
      <c r="I117" s="76"/>
      <c r="J117" s="77"/>
    </row>
    <row r="118" spans="1:10" s="29" customFormat="1" ht="14.4">
      <c r="A118" s="190"/>
      <c r="B118" s="141"/>
      <c r="C118" s="75"/>
      <c r="D118" s="25"/>
      <c r="E118" s="25"/>
      <c r="F118" s="28"/>
      <c r="G118" s="28"/>
      <c r="I118" s="76"/>
      <c r="J118" s="77"/>
    </row>
    <row r="119" spans="1:10" s="29" customFormat="1" ht="14.4">
      <c r="A119" s="190"/>
      <c r="B119" s="141"/>
      <c r="C119" s="75"/>
      <c r="D119" s="25"/>
      <c r="E119" s="25"/>
      <c r="F119" s="28"/>
      <c r="G119" s="28"/>
      <c r="I119" s="76"/>
      <c r="J119" s="77"/>
    </row>
    <row r="120" spans="1:10" s="29" customFormat="1" ht="14.4">
      <c r="A120" s="190"/>
      <c r="B120" s="141"/>
      <c r="C120" s="75"/>
      <c r="D120" s="25"/>
      <c r="E120" s="25"/>
      <c r="F120" s="28"/>
      <c r="G120" s="28"/>
      <c r="I120" s="76"/>
      <c r="J120" s="77"/>
    </row>
    <row r="121" spans="1:10" s="29" customFormat="1" ht="14.4">
      <c r="A121" s="190"/>
      <c r="B121" s="141"/>
      <c r="C121" s="75"/>
      <c r="D121" s="25"/>
      <c r="E121" s="25"/>
      <c r="F121" s="28"/>
      <c r="G121" s="28"/>
      <c r="I121" s="76"/>
      <c r="J121" s="77"/>
    </row>
    <row r="122" spans="1:10" s="29" customFormat="1" ht="14.4">
      <c r="A122" s="190"/>
      <c r="B122" s="141"/>
      <c r="C122" s="75"/>
      <c r="D122" s="25"/>
      <c r="E122" s="25"/>
      <c r="F122" s="28"/>
      <c r="G122" s="28"/>
      <c r="I122" s="76"/>
      <c r="J122" s="77"/>
    </row>
    <row r="123" spans="1:10" s="29" customFormat="1" ht="14.4">
      <c r="A123" s="190"/>
      <c r="B123" s="141"/>
      <c r="C123" s="75"/>
      <c r="D123" s="25"/>
      <c r="E123" s="25"/>
      <c r="F123" s="28"/>
      <c r="G123" s="28"/>
      <c r="I123" s="76"/>
      <c r="J123" s="77"/>
    </row>
    <row r="124" spans="1:10" s="29" customFormat="1" ht="14.4">
      <c r="A124" s="190"/>
      <c r="B124" s="141"/>
      <c r="C124" s="75"/>
      <c r="D124" s="25"/>
      <c r="E124" s="25"/>
      <c r="F124" s="28"/>
      <c r="G124" s="28"/>
      <c r="I124" s="76"/>
      <c r="J124" s="77"/>
    </row>
    <row r="125" spans="1:10" s="29" customFormat="1" ht="14.4">
      <c r="A125" s="190"/>
      <c r="B125" s="141"/>
      <c r="C125" s="75"/>
      <c r="D125" s="25"/>
      <c r="E125" s="25"/>
      <c r="F125" s="28"/>
      <c r="G125" s="28"/>
      <c r="I125" s="76"/>
      <c r="J125" s="77"/>
    </row>
    <row r="126" spans="1:10" s="29" customFormat="1" ht="14.4">
      <c r="A126" s="190"/>
      <c r="B126" s="141"/>
      <c r="C126" s="75"/>
      <c r="D126" s="25"/>
      <c r="E126" s="25"/>
      <c r="F126" s="28"/>
      <c r="G126" s="28"/>
      <c r="I126" s="76"/>
      <c r="J126" s="77"/>
    </row>
    <row r="127" spans="1:10" s="29" customFormat="1" ht="14.4">
      <c r="A127" s="190"/>
      <c r="B127" s="141"/>
      <c r="C127" s="75"/>
      <c r="D127" s="25"/>
      <c r="E127" s="25"/>
      <c r="F127" s="28"/>
      <c r="G127" s="28"/>
      <c r="I127" s="76"/>
      <c r="J127" s="77"/>
    </row>
    <row r="128" spans="1:10" s="29" customFormat="1" ht="14.4">
      <c r="A128" s="190"/>
      <c r="B128" s="141"/>
      <c r="C128" s="75"/>
      <c r="D128" s="25"/>
      <c r="E128" s="25"/>
      <c r="F128" s="28"/>
      <c r="G128" s="28"/>
      <c r="I128" s="76"/>
      <c r="J128" s="77"/>
    </row>
    <row r="129" spans="1:10" s="29" customFormat="1" ht="14.4">
      <c r="A129" s="190"/>
      <c r="B129" s="141"/>
      <c r="C129" s="75"/>
      <c r="D129" s="25"/>
      <c r="E129" s="25"/>
      <c r="F129" s="28"/>
      <c r="G129" s="28"/>
      <c r="I129" s="76"/>
      <c r="J129" s="77"/>
    </row>
    <row r="130" spans="1:10" s="29" customFormat="1" ht="14.4">
      <c r="A130" s="190"/>
      <c r="B130" s="141"/>
      <c r="C130" s="75"/>
      <c r="D130" s="25"/>
      <c r="E130" s="25"/>
      <c r="F130" s="28"/>
      <c r="G130" s="28"/>
      <c r="I130" s="76"/>
      <c r="J130" s="77"/>
    </row>
    <row r="131" spans="1:10" s="29" customFormat="1" ht="14.4">
      <c r="A131" s="190"/>
      <c r="B131" s="141"/>
      <c r="C131" s="75"/>
      <c r="D131" s="25"/>
      <c r="E131" s="25"/>
      <c r="F131" s="28"/>
      <c r="G131" s="28"/>
      <c r="I131" s="76"/>
      <c r="J131" s="77"/>
    </row>
    <row r="132" spans="1:10" s="29" customFormat="1" ht="14.4">
      <c r="A132" s="190"/>
      <c r="B132" s="141"/>
      <c r="C132" s="75"/>
      <c r="D132" s="25"/>
      <c r="E132" s="25"/>
      <c r="F132" s="28"/>
      <c r="G132" s="28"/>
      <c r="I132" s="76"/>
      <c r="J132" s="77"/>
    </row>
    <row r="133" spans="1:10" s="29" customFormat="1" ht="14.4">
      <c r="A133" s="190"/>
      <c r="B133" s="141"/>
      <c r="C133" s="75"/>
      <c r="D133" s="25"/>
      <c r="E133" s="25"/>
      <c r="F133" s="28"/>
      <c r="G133" s="28"/>
      <c r="I133" s="76"/>
      <c r="J133" s="77"/>
    </row>
    <row r="134" spans="1:10" s="29" customFormat="1" ht="14.4">
      <c r="A134" s="190"/>
      <c r="B134" s="141"/>
      <c r="C134" s="75"/>
      <c r="D134" s="25"/>
      <c r="E134" s="25"/>
      <c r="F134" s="28"/>
      <c r="G134" s="28"/>
      <c r="I134" s="76"/>
      <c r="J134" s="77"/>
    </row>
    <row r="135" spans="1:10" s="29" customFormat="1" ht="14.4">
      <c r="A135" s="190"/>
      <c r="B135" s="141"/>
      <c r="C135" s="75"/>
      <c r="D135" s="25"/>
      <c r="E135" s="25"/>
      <c r="F135" s="28"/>
      <c r="G135" s="28"/>
      <c r="I135" s="76"/>
      <c r="J135" s="77"/>
    </row>
    <row r="136" spans="1:10" s="29" customFormat="1" ht="14.4">
      <c r="A136" s="190"/>
      <c r="B136" s="141"/>
      <c r="C136" s="75"/>
      <c r="D136" s="25"/>
      <c r="E136" s="25"/>
      <c r="F136" s="28"/>
      <c r="G136" s="28"/>
      <c r="I136" s="76"/>
      <c r="J136" s="77"/>
    </row>
    <row r="137" spans="1:10" s="29" customFormat="1" ht="14.4">
      <c r="A137" s="190"/>
      <c r="B137" s="141"/>
      <c r="C137" s="75"/>
      <c r="D137" s="25"/>
      <c r="E137" s="25"/>
      <c r="F137" s="28"/>
      <c r="G137" s="28"/>
      <c r="I137" s="76"/>
      <c r="J137" s="77"/>
    </row>
    <row r="138" spans="1:10" s="29" customFormat="1" ht="14.4">
      <c r="A138" s="190"/>
      <c r="B138" s="141"/>
      <c r="C138" s="75"/>
      <c r="D138" s="25"/>
      <c r="E138" s="25"/>
      <c r="F138" s="28"/>
      <c r="G138" s="28"/>
      <c r="I138" s="76"/>
      <c r="J138" s="77"/>
    </row>
    <row r="139" spans="1:10" s="29" customFormat="1" ht="14.4">
      <c r="A139" s="190"/>
      <c r="B139" s="141"/>
      <c r="C139" s="75"/>
      <c r="D139" s="25"/>
      <c r="E139" s="25"/>
      <c r="F139" s="28"/>
      <c r="G139" s="28"/>
      <c r="I139" s="76"/>
      <c r="J139" s="77"/>
    </row>
    <row r="140" spans="1:10" s="29" customFormat="1" ht="14.4">
      <c r="A140" s="190"/>
      <c r="B140" s="141"/>
      <c r="C140" s="75"/>
      <c r="D140" s="25"/>
      <c r="E140" s="25"/>
      <c r="F140" s="28"/>
      <c r="G140" s="28"/>
      <c r="I140" s="76"/>
      <c r="J140" s="77"/>
    </row>
    <row r="141" spans="1:10" s="29" customFormat="1" ht="14.4">
      <c r="A141" s="190"/>
      <c r="B141" s="141"/>
      <c r="C141" s="75"/>
      <c r="D141" s="25"/>
      <c r="E141" s="25"/>
      <c r="F141" s="28"/>
      <c r="G141" s="28"/>
      <c r="I141" s="76"/>
      <c r="J141" s="77"/>
    </row>
    <row r="142" spans="1:10" s="29" customFormat="1" ht="14.4">
      <c r="A142" s="190"/>
      <c r="B142" s="141"/>
      <c r="C142" s="75"/>
      <c r="D142" s="25"/>
      <c r="E142" s="25"/>
      <c r="F142" s="28"/>
      <c r="G142" s="28"/>
      <c r="I142" s="76"/>
      <c r="J142" s="77"/>
    </row>
    <row r="143" spans="1:10" s="29" customFormat="1" ht="14.4">
      <c r="A143" s="190"/>
      <c r="B143" s="141"/>
      <c r="C143" s="75"/>
      <c r="D143" s="25"/>
      <c r="E143" s="25"/>
      <c r="F143" s="28"/>
      <c r="G143" s="28"/>
      <c r="I143" s="76"/>
      <c r="J143" s="77"/>
    </row>
    <row r="144" spans="1:10" s="29" customFormat="1" ht="14.4">
      <c r="A144" s="190"/>
      <c r="B144" s="141"/>
      <c r="C144" s="75"/>
      <c r="D144" s="25"/>
      <c r="E144" s="25"/>
      <c r="F144" s="28"/>
      <c r="G144" s="28"/>
      <c r="I144" s="76"/>
      <c r="J144" s="77"/>
    </row>
    <row r="145" spans="1:10" s="29" customFormat="1" ht="14.4">
      <c r="A145" s="190"/>
      <c r="B145" s="141"/>
      <c r="C145" s="75"/>
      <c r="D145" s="25"/>
      <c r="E145" s="25"/>
      <c r="F145" s="28"/>
      <c r="G145" s="28"/>
      <c r="I145" s="76"/>
      <c r="J145" s="77"/>
    </row>
    <row r="146" spans="1:10" s="29" customFormat="1" ht="14.4">
      <c r="A146" s="190"/>
      <c r="B146" s="141"/>
      <c r="C146" s="75"/>
      <c r="D146" s="25"/>
      <c r="E146" s="25"/>
      <c r="F146" s="28"/>
      <c r="G146" s="28"/>
      <c r="I146" s="76"/>
      <c r="J146" s="77"/>
    </row>
    <row r="147" spans="1:10" s="29" customFormat="1" ht="14.4">
      <c r="A147" s="190"/>
      <c r="B147" s="141"/>
      <c r="C147" s="75"/>
      <c r="D147" s="25"/>
      <c r="E147" s="25"/>
      <c r="F147" s="28"/>
      <c r="G147" s="28"/>
      <c r="I147" s="76"/>
      <c r="J147" s="77"/>
    </row>
    <row r="148" spans="1:10" s="29" customFormat="1" ht="14.4">
      <c r="A148" s="190"/>
      <c r="B148" s="141"/>
      <c r="C148" s="75"/>
      <c r="D148" s="25"/>
      <c r="E148" s="25"/>
      <c r="F148" s="28"/>
      <c r="G148" s="28"/>
      <c r="I148" s="76"/>
      <c r="J148" s="77"/>
    </row>
    <row r="149" spans="1:10" s="29" customFormat="1" ht="14.4">
      <c r="A149" s="190"/>
      <c r="B149" s="141"/>
      <c r="C149" s="75"/>
      <c r="D149" s="25"/>
      <c r="E149" s="25"/>
      <c r="F149" s="28"/>
      <c r="G149" s="28"/>
      <c r="I149" s="76"/>
      <c r="J149" s="77"/>
    </row>
    <row r="150" spans="1:10" s="29" customFormat="1" ht="14.4">
      <c r="A150" s="190"/>
      <c r="B150" s="141"/>
      <c r="C150" s="75"/>
      <c r="D150" s="25"/>
      <c r="E150" s="25"/>
      <c r="F150" s="28"/>
      <c r="G150" s="28"/>
      <c r="I150" s="76"/>
      <c r="J150" s="77"/>
    </row>
    <row r="151" spans="1:10" s="29" customFormat="1" ht="14.4">
      <c r="A151" s="190"/>
      <c r="B151" s="141"/>
      <c r="C151" s="75"/>
      <c r="D151" s="25"/>
      <c r="E151" s="25"/>
      <c r="F151" s="28"/>
      <c r="G151" s="28"/>
      <c r="I151" s="76"/>
      <c r="J151" s="77"/>
    </row>
    <row r="152" spans="1:10" s="29" customFormat="1" ht="14.4">
      <c r="A152" s="190"/>
      <c r="B152" s="141"/>
      <c r="C152" s="75"/>
      <c r="D152" s="25"/>
      <c r="E152" s="25"/>
      <c r="F152" s="28"/>
      <c r="G152" s="28"/>
      <c r="I152" s="76"/>
      <c r="J152" s="77"/>
    </row>
    <row r="153" spans="1:10" s="29" customFormat="1" ht="14.4">
      <c r="A153" s="190"/>
      <c r="B153" s="141"/>
      <c r="C153" s="75"/>
      <c r="D153" s="25"/>
      <c r="E153" s="25"/>
      <c r="F153" s="28"/>
      <c r="G153" s="28"/>
      <c r="I153" s="76"/>
      <c r="J153" s="77"/>
    </row>
    <row r="154" spans="1:10" s="29" customFormat="1" ht="14.4">
      <c r="A154" s="190"/>
      <c r="B154" s="141"/>
      <c r="C154" s="75"/>
      <c r="D154" s="25"/>
      <c r="E154" s="25"/>
      <c r="F154" s="28"/>
      <c r="G154" s="28"/>
      <c r="I154" s="76"/>
      <c r="J154" s="77"/>
    </row>
    <row r="155" spans="1:10" s="29" customFormat="1" ht="14.4">
      <c r="A155" s="190"/>
      <c r="B155" s="141"/>
      <c r="C155" s="75"/>
      <c r="D155" s="25"/>
      <c r="E155" s="25"/>
      <c r="F155" s="28"/>
      <c r="G155" s="28"/>
      <c r="I155" s="76"/>
      <c r="J155" s="77"/>
    </row>
    <row r="156" spans="1:10" s="29" customFormat="1" ht="14.4">
      <c r="A156" s="190"/>
      <c r="B156" s="141"/>
      <c r="C156" s="75"/>
      <c r="D156" s="25"/>
      <c r="E156" s="25"/>
      <c r="F156" s="28"/>
      <c r="G156" s="28"/>
      <c r="I156" s="76"/>
      <c r="J156" s="77"/>
    </row>
    <row r="157" spans="1:10" s="29" customFormat="1" ht="14.4">
      <c r="A157" s="190"/>
      <c r="B157" s="141"/>
      <c r="C157" s="75"/>
      <c r="D157" s="25"/>
      <c r="E157" s="25"/>
      <c r="F157" s="28"/>
      <c r="G157" s="28"/>
      <c r="I157" s="76"/>
      <c r="J157" s="77"/>
    </row>
    <row r="158" spans="1:10" s="29" customFormat="1" ht="14.4">
      <c r="A158" s="190"/>
      <c r="B158" s="141"/>
      <c r="C158" s="75"/>
      <c r="D158" s="25"/>
      <c r="E158" s="25"/>
      <c r="F158" s="28"/>
      <c r="G158" s="28"/>
      <c r="I158" s="76"/>
      <c r="J158" s="77"/>
    </row>
    <row r="159" spans="1:10" s="29" customFormat="1">
      <c r="B159" s="74"/>
      <c r="C159" s="75"/>
      <c r="D159" s="25"/>
      <c r="E159" s="25"/>
      <c r="F159" s="28"/>
      <c r="G159" s="28"/>
      <c r="I159" s="76"/>
      <c r="J159" s="77"/>
    </row>
    <row r="160" spans="1:10" s="29" customFormat="1">
      <c r="B160" s="74"/>
      <c r="C160" s="75"/>
      <c r="D160" s="25"/>
      <c r="E160" s="25"/>
      <c r="F160" s="28"/>
      <c r="G160" s="28"/>
      <c r="I160" s="76"/>
      <c r="J160" s="77"/>
    </row>
    <row r="161" spans="2:10" s="29" customFormat="1">
      <c r="B161" s="74"/>
      <c r="C161" s="75"/>
      <c r="D161" s="25"/>
      <c r="E161" s="25"/>
      <c r="F161" s="28"/>
      <c r="G161" s="28"/>
      <c r="I161" s="76"/>
      <c r="J161" s="77"/>
    </row>
    <row r="162" spans="2:10" s="29" customFormat="1">
      <c r="B162" s="74"/>
      <c r="C162" s="75"/>
      <c r="D162" s="25"/>
      <c r="E162" s="25"/>
      <c r="F162" s="28"/>
      <c r="G162" s="28"/>
      <c r="I162" s="76"/>
      <c r="J162" s="77"/>
    </row>
    <row r="163" spans="2:10" s="29" customFormat="1">
      <c r="B163" s="74"/>
      <c r="C163" s="75"/>
      <c r="D163" s="25"/>
      <c r="E163" s="25"/>
      <c r="F163" s="28"/>
      <c r="G163" s="28"/>
      <c r="I163" s="76"/>
      <c r="J163" s="77"/>
    </row>
    <row r="164" spans="2:10" s="29" customFormat="1">
      <c r="B164" s="74"/>
      <c r="C164" s="75"/>
      <c r="D164" s="25"/>
      <c r="E164" s="25"/>
      <c r="F164" s="28"/>
      <c r="G164" s="28"/>
      <c r="I164" s="76"/>
      <c r="J164" s="77"/>
    </row>
    <row r="165" spans="2:10" s="29" customFormat="1">
      <c r="B165" s="74"/>
      <c r="C165" s="75"/>
      <c r="D165" s="25"/>
      <c r="E165" s="25"/>
      <c r="F165" s="28"/>
      <c r="G165" s="28"/>
      <c r="I165" s="76"/>
      <c r="J165" s="77"/>
    </row>
    <row r="166" spans="2:10" s="29" customFormat="1">
      <c r="B166" s="74"/>
      <c r="C166" s="75"/>
      <c r="D166" s="25"/>
      <c r="E166" s="25"/>
      <c r="F166" s="28"/>
      <c r="G166" s="28"/>
      <c r="I166" s="76"/>
      <c r="J166" s="77"/>
    </row>
    <row r="167" spans="2:10" s="29" customFormat="1">
      <c r="B167" s="74"/>
      <c r="C167" s="75"/>
      <c r="D167" s="25"/>
      <c r="E167" s="25"/>
      <c r="F167" s="28"/>
      <c r="G167" s="28"/>
      <c r="I167" s="76"/>
      <c r="J167" s="77"/>
    </row>
    <row r="168" spans="2:10" s="29" customFormat="1">
      <c r="B168" s="74"/>
      <c r="C168" s="75"/>
      <c r="D168" s="25"/>
      <c r="E168" s="25"/>
      <c r="F168" s="28"/>
      <c r="G168" s="28"/>
      <c r="I168" s="76"/>
      <c r="J168" s="77"/>
    </row>
    <row r="169" spans="2:10" s="29" customFormat="1">
      <c r="B169" s="74"/>
      <c r="C169" s="75"/>
      <c r="D169" s="25"/>
      <c r="E169" s="25"/>
      <c r="F169" s="28"/>
      <c r="G169" s="28"/>
      <c r="I169" s="76"/>
      <c r="J169" s="77"/>
    </row>
    <row r="170" spans="2:10" s="29" customFormat="1">
      <c r="B170" s="74"/>
      <c r="C170" s="75"/>
      <c r="D170" s="25"/>
      <c r="E170" s="25"/>
      <c r="F170" s="28"/>
      <c r="G170" s="28"/>
      <c r="I170" s="76"/>
      <c r="J170" s="77"/>
    </row>
    <row r="171" spans="2:10" s="29" customFormat="1">
      <c r="B171" s="74"/>
      <c r="C171" s="75"/>
      <c r="D171" s="25"/>
      <c r="E171" s="25"/>
      <c r="F171" s="28"/>
      <c r="G171" s="28"/>
      <c r="I171" s="76"/>
      <c r="J171" s="77"/>
    </row>
    <row r="172" spans="2:10" s="29" customFormat="1">
      <c r="B172" s="74"/>
      <c r="C172" s="75"/>
      <c r="D172" s="25"/>
      <c r="E172" s="25"/>
      <c r="F172" s="28"/>
      <c r="G172" s="28"/>
      <c r="I172" s="76"/>
      <c r="J172" s="77"/>
    </row>
    <row r="173" spans="2:10" s="29" customFormat="1">
      <c r="B173" s="74"/>
      <c r="C173" s="75"/>
      <c r="D173" s="25"/>
      <c r="E173" s="25"/>
      <c r="F173" s="28"/>
      <c r="G173" s="28"/>
      <c r="I173" s="76"/>
      <c r="J173" s="77"/>
    </row>
    <row r="174" spans="2:10" s="29" customFormat="1">
      <c r="B174" s="74"/>
      <c r="C174" s="75"/>
      <c r="D174" s="25"/>
      <c r="E174" s="25"/>
      <c r="F174" s="28"/>
      <c r="G174" s="28"/>
      <c r="I174" s="76"/>
      <c r="J174" s="77"/>
    </row>
    <row r="175" spans="2:10" s="29" customFormat="1">
      <c r="B175" s="74"/>
      <c r="C175" s="75"/>
      <c r="D175" s="25"/>
      <c r="E175" s="25"/>
      <c r="F175" s="28"/>
      <c r="G175" s="28"/>
      <c r="I175" s="76"/>
      <c r="J175" s="77"/>
    </row>
    <row r="176" spans="2:10" s="29" customFormat="1">
      <c r="B176" s="74"/>
      <c r="C176" s="75"/>
      <c r="D176" s="25"/>
      <c r="E176" s="25"/>
      <c r="F176" s="28"/>
      <c r="G176" s="28"/>
      <c r="I176" s="76"/>
      <c r="J176" s="77"/>
    </row>
    <row r="177" spans="2:10" s="29" customFormat="1">
      <c r="B177" s="74"/>
      <c r="C177" s="75"/>
      <c r="D177" s="25"/>
      <c r="E177" s="25"/>
      <c r="F177" s="28"/>
      <c r="G177" s="28"/>
      <c r="I177" s="76"/>
      <c r="J177" s="77"/>
    </row>
    <row r="178" spans="2:10" s="29" customFormat="1">
      <c r="B178" s="74"/>
      <c r="C178" s="75"/>
      <c r="D178" s="25"/>
      <c r="E178" s="25"/>
      <c r="F178" s="28"/>
      <c r="G178" s="28"/>
      <c r="I178" s="76"/>
      <c r="J178" s="77"/>
    </row>
    <row r="179" spans="2:10" s="29" customFormat="1">
      <c r="B179" s="74"/>
      <c r="C179" s="75"/>
      <c r="D179" s="25"/>
      <c r="E179" s="25"/>
      <c r="F179" s="28"/>
      <c r="G179" s="28"/>
      <c r="I179" s="76"/>
      <c r="J179" s="77"/>
    </row>
    <row r="180" spans="2:10" s="29" customFormat="1">
      <c r="B180" s="74"/>
      <c r="C180" s="75"/>
      <c r="D180" s="25"/>
      <c r="E180" s="25"/>
      <c r="F180" s="28"/>
      <c r="G180" s="28"/>
      <c r="I180" s="76"/>
      <c r="J180" s="77"/>
    </row>
    <row r="181" spans="2:10" s="29" customFormat="1">
      <c r="B181" s="74"/>
      <c r="C181" s="75"/>
      <c r="D181" s="25"/>
      <c r="E181" s="25"/>
      <c r="F181" s="28"/>
      <c r="G181" s="28"/>
      <c r="I181" s="76"/>
      <c r="J181" s="77"/>
    </row>
    <row r="182" spans="2:10" s="29" customFormat="1">
      <c r="B182" s="74"/>
      <c r="C182" s="75"/>
      <c r="D182" s="25"/>
      <c r="E182" s="25"/>
      <c r="F182" s="28"/>
      <c r="G182" s="28"/>
      <c r="I182" s="76"/>
      <c r="J182" s="77"/>
    </row>
    <row r="183" spans="2:10" s="29" customFormat="1">
      <c r="B183" s="74"/>
      <c r="C183" s="75"/>
      <c r="D183" s="25"/>
      <c r="E183" s="25"/>
      <c r="F183" s="28"/>
      <c r="G183" s="28"/>
      <c r="I183" s="76"/>
      <c r="J183" s="77"/>
    </row>
    <row r="184" spans="2:10" s="29" customFormat="1">
      <c r="B184" s="74"/>
      <c r="C184" s="75"/>
      <c r="D184" s="25"/>
      <c r="E184" s="25"/>
      <c r="F184" s="28"/>
      <c r="G184" s="28"/>
      <c r="I184" s="76"/>
      <c r="J184" s="77"/>
    </row>
    <row r="185" spans="2:10" s="29" customFormat="1">
      <c r="B185" s="74"/>
      <c r="C185" s="75"/>
      <c r="D185" s="25"/>
      <c r="E185" s="25"/>
      <c r="F185" s="28"/>
      <c r="G185" s="28"/>
      <c r="I185" s="76"/>
      <c r="J185" s="77"/>
    </row>
    <row r="186" spans="2:10" s="29" customFormat="1">
      <c r="B186" s="74"/>
      <c r="C186" s="75"/>
      <c r="D186" s="25"/>
      <c r="E186" s="25"/>
      <c r="F186" s="28"/>
      <c r="G186" s="28"/>
      <c r="I186" s="76"/>
      <c r="J186" s="77"/>
    </row>
    <row r="187" spans="2:10" s="29" customFormat="1">
      <c r="B187" s="74"/>
      <c r="C187" s="75"/>
      <c r="D187" s="25"/>
      <c r="E187" s="25"/>
      <c r="F187" s="28"/>
      <c r="G187" s="28"/>
      <c r="I187" s="76"/>
      <c r="J187" s="77"/>
    </row>
    <row r="188" spans="2:10" s="29" customFormat="1">
      <c r="B188" s="74"/>
      <c r="C188" s="75"/>
      <c r="D188" s="25"/>
      <c r="E188" s="25"/>
      <c r="F188" s="28"/>
      <c r="G188" s="28"/>
      <c r="I188" s="76"/>
      <c r="J188" s="77"/>
    </row>
    <row r="189" spans="2:10" s="29" customFormat="1">
      <c r="B189" s="74"/>
      <c r="C189" s="75"/>
      <c r="D189" s="25"/>
      <c r="E189" s="25"/>
      <c r="F189" s="28"/>
      <c r="G189" s="28"/>
      <c r="I189" s="76"/>
      <c r="J189" s="77"/>
    </row>
    <row r="190" spans="2:10" s="29" customFormat="1">
      <c r="B190" s="74"/>
      <c r="C190" s="75"/>
      <c r="D190" s="25"/>
      <c r="E190" s="25"/>
      <c r="F190" s="28"/>
      <c r="G190" s="28"/>
      <c r="I190" s="76"/>
      <c r="J190" s="77"/>
    </row>
    <row r="191" spans="2:10" s="29" customFormat="1">
      <c r="B191" s="74"/>
      <c r="C191" s="75"/>
      <c r="D191" s="25"/>
      <c r="E191" s="25"/>
      <c r="F191" s="28"/>
      <c r="G191" s="28"/>
      <c r="I191" s="76"/>
      <c r="J191" s="77"/>
    </row>
    <row r="192" spans="2:10" s="29" customFormat="1">
      <c r="B192" s="74"/>
      <c r="C192" s="75"/>
      <c r="D192" s="25"/>
      <c r="E192" s="25"/>
      <c r="F192" s="28"/>
      <c r="G192" s="28"/>
      <c r="I192" s="76"/>
      <c r="J192" s="77"/>
    </row>
    <row r="193" spans="2:10" s="29" customFormat="1">
      <c r="B193" s="74"/>
      <c r="C193" s="75"/>
      <c r="D193" s="25"/>
      <c r="E193" s="25"/>
      <c r="F193" s="28"/>
      <c r="G193" s="28"/>
      <c r="I193" s="76"/>
      <c r="J193" s="77"/>
    </row>
    <row r="194" spans="2:10" s="29" customFormat="1">
      <c r="B194" s="74"/>
      <c r="C194" s="75"/>
      <c r="D194" s="25"/>
      <c r="E194" s="25"/>
      <c r="F194" s="28"/>
      <c r="G194" s="28"/>
      <c r="I194" s="76"/>
      <c r="J194" s="77"/>
    </row>
    <row r="195" spans="2:10" s="29" customFormat="1">
      <c r="B195" s="74"/>
      <c r="C195" s="75"/>
      <c r="D195" s="25"/>
      <c r="E195" s="25"/>
      <c r="F195" s="28"/>
      <c r="G195" s="28"/>
      <c r="I195" s="76"/>
      <c r="J195" s="77"/>
    </row>
    <row r="196" spans="2:10" s="29" customFormat="1">
      <c r="B196" s="74"/>
      <c r="C196" s="75"/>
      <c r="D196" s="25"/>
      <c r="E196" s="25"/>
      <c r="F196" s="28"/>
      <c r="G196" s="28"/>
      <c r="I196" s="76"/>
      <c r="J196" s="77"/>
    </row>
    <row r="197" spans="2:10" s="29" customFormat="1">
      <c r="B197" s="74"/>
      <c r="C197" s="75"/>
      <c r="D197" s="25"/>
      <c r="E197" s="25"/>
      <c r="F197" s="28"/>
      <c r="G197" s="28"/>
      <c r="I197" s="76"/>
      <c r="J197" s="77"/>
    </row>
    <row r="198" spans="2:10" s="29" customFormat="1">
      <c r="B198" s="74"/>
      <c r="C198" s="75"/>
      <c r="D198" s="25"/>
      <c r="E198" s="25"/>
      <c r="F198" s="28"/>
      <c r="G198" s="28"/>
      <c r="I198" s="76"/>
      <c r="J198" s="77"/>
    </row>
    <row r="199" spans="2:10" s="29" customFormat="1">
      <c r="B199" s="74"/>
      <c r="C199" s="75"/>
      <c r="D199" s="25"/>
      <c r="E199" s="25"/>
      <c r="F199" s="28"/>
      <c r="G199" s="28"/>
      <c r="I199" s="76"/>
      <c r="J199" s="77"/>
    </row>
    <row r="200" spans="2:10" s="29" customFormat="1">
      <c r="B200" s="74"/>
      <c r="C200" s="75"/>
      <c r="D200" s="25"/>
      <c r="E200" s="25"/>
      <c r="F200" s="28"/>
      <c r="G200" s="28"/>
      <c r="I200" s="76"/>
      <c r="J200" s="77"/>
    </row>
    <row r="201" spans="2:10" s="29" customFormat="1">
      <c r="B201" s="74"/>
      <c r="C201" s="75"/>
      <c r="D201" s="25"/>
      <c r="E201" s="25"/>
      <c r="F201" s="28"/>
      <c r="G201" s="28"/>
      <c r="I201" s="76"/>
      <c r="J201" s="77"/>
    </row>
    <row r="202" spans="2:10" s="29" customFormat="1">
      <c r="B202" s="74"/>
      <c r="C202" s="75"/>
      <c r="D202" s="25"/>
      <c r="E202" s="25"/>
      <c r="F202" s="28"/>
      <c r="G202" s="28"/>
      <c r="I202" s="76"/>
      <c r="J202" s="77"/>
    </row>
    <row r="203" spans="2:10" s="29" customFormat="1">
      <c r="B203" s="74"/>
      <c r="C203" s="75"/>
      <c r="D203" s="25"/>
      <c r="E203" s="25"/>
      <c r="F203" s="28"/>
      <c r="G203" s="28"/>
      <c r="I203" s="76"/>
      <c r="J203" s="77"/>
    </row>
  </sheetData>
  <mergeCells count="1">
    <mergeCell ref="E2:G2"/>
  </mergeCells>
  <pageMargins left="0.7" right="0.7" top="0.75" bottom="0.75" header="0.3" footer="0.3"/>
  <pageSetup scale="88" fitToHeight="0" orientation="portrait" r:id="rId1"/>
  <ignoredErrors>
    <ignoredError sqref="F4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6E1FA-18E3-41EA-83BC-95166BFE1ECB}">
  <dimension ref="A1:AR112"/>
  <sheetViews>
    <sheetView workbookViewId="0">
      <selection activeCell="G8" sqref="G8:O8"/>
    </sheetView>
  </sheetViews>
  <sheetFormatPr defaultRowHeight="13.2"/>
  <cols>
    <col min="1" max="1" width="8.88671875" style="29"/>
    <col min="3" max="3" width="46.33203125" customWidth="1"/>
    <col min="4" max="5" width="14.6640625" customWidth="1"/>
    <col min="6" max="6" width="11.44140625" style="29" bestFit="1" customWidth="1"/>
    <col min="7" max="44" width="8.88671875" style="29"/>
  </cols>
  <sheetData>
    <row r="1" spans="2:15" s="29" customFormat="1" ht="14.4" thickBot="1">
      <c r="B1" s="200"/>
      <c r="C1" s="200"/>
      <c r="D1" s="200"/>
      <c r="E1" s="200"/>
    </row>
    <row r="2" spans="2:15" ht="32.4" customHeight="1">
      <c r="B2" s="394" t="s">
        <v>165</v>
      </c>
      <c r="C2" s="395"/>
      <c r="D2" s="395"/>
      <c r="E2" s="396"/>
    </row>
    <row r="3" spans="2:15" ht="14.4">
      <c r="B3" s="37" t="s">
        <v>166</v>
      </c>
      <c r="C3" s="37" t="s">
        <v>167</v>
      </c>
      <c r="D3" s="38" t="s">
        <v>168</v>
      </c>
      <c r="E3" s="38" t="s">
        <v>169</v>
      </c>
    </row>
    <row r="4" spans="2:15" ht="15" thickBot="1">
      <c r="B4" s="169" t="s">
        <v>210</v>
      </c>
      <c r="C4" s="170" t="s">
        <v>22</v>
      </c>
      <c r="D4" s="171">
        <f>'Tab 1 - General Ledger'!G8</f>
        <v>20948</v>
      </c>
      <c r="E4" s="204"/>
      <c r="F4" s="326"/>
    </row>
    <row r="5" spans="2:15" ht="15" thickBot="1">
      <c r="B5" s="169" t="s">
        <v>30</v>
      </c>
      <c r="C5" s="170" t="s">
        <v>31</v>
      </c>
      <c r="D5" s="171">
        <v>27500</v>
      </c>
      <c r="E5" s="204"/>
      <c r="F5" s="326"/>
    </row>
    <row r="6" spans="2:15" ht="15" thickBot="1">
      <c r="B6" s="198" t="s">
        <v>32</v>
      </c>
      <c r="C6" s="175" t="s">
        <v>33</v>
      </c>
      <c r="D6" s="174">
        <v>52021</v>
      </c>
      <c r="E6" s="205"/>
    </row>
    <row r="7" spans="2:15" ht="15" thickBot="1">
      <c r="B7" s="198" t="s">
        <v>34</v>
      </c>
      <c r="C7" s="175" t="s">
        <v>35</v>
      </c>
      <c r="D7" s="174">
        <f>'Tab 1 - General Ledger'!G28</f>
        <v>1111</v>
      </c>
      <c r="E7" s="205"/>
      <c r="F7" s="369"/>
      <c r="G7" s="443" t="s">
        <v>285</v>
      </c>
      <c r="H7" s="443"/>
      <c r="I7" s="429"/>
    </row>
    <row r="8" spans="2:15" ht="15" thickBot="1">
      <c r="B8" s="198" t="s">
        <v>36</v>
      </c>
      <c r="C8" s="175" t="s">
        <v>37</v>
      </c>
      <c r="D8" s="174"/>
      <c r="E8" s="205">
        <f>'Tab 1 - General Ledger'!G36</f>
        <v>2200</v>
      </c>
      <c r="G8" s="451" t="s">
        <v>268</v>
      </c>
      <c r="H8" s="429"/>
      <c r="I8" s="452"/>
      <c r="J8" s="452"/>
      <c r="K8" s="452"/>
      <c r="L8" s="452"/>
      <c r="M8" s="452"/>
      <c r="N8" s="452"/>
      <c r="O8" s="452"/>
    </row>
    <row r="9" spans="2:15" ht="15" thickBot="1">
      <c r="B9" s="198" t="s">
        <v>43</v>
      </c>
      <c r="C9" s="175" t="s">
        <v>44</v>
      </c>
      <c r="D9" s="174">
        <v>84000</v>
      </c>
      <c r="E9" s="205"/>
      <c r="F9" s="298"/>
      <c r="G9" s="297"/>
    </row>
    <row r="10" spans="2:15" ht="15" thickBot="1">
      <c r="B10" s="198" t="s">
        <v>46</v>
      </c>
      <c r="C10" s="175" t="s">
        <v>211</v>
      </c>
      <c r="D10" s="174">
        <v>23410</v>
      </c>
      <c r="E10" s="205"/>
      <c r="F10" s="298"/>
    </row>
    <row r="11" spans="2:15" ht="15" thickBot="1">
      <c r="B11" s="198" t="s">
        <v>48</v>
      </c>
      <c r="C11" s="175" t="s">
        <v>49</v>
      </c>
      <c r="D11" s="174"/>
      <c r="E11" s="205">
        <f>'Tab 1 - General Ledger'!G59</f>
        <v>12099</v>
      </c>
      <c r="F11" s="297"/>
    </row>
    <row r="12" spans="2:15" ht="15" thickBot="1">
      <c r="B12" s="198" t="s">
        <v>51</v>
      </c>
      <c r="C12" s="175" t="s">
        <v>229</v>
      </c>
      <c r="D12" s="295">
        <v>0</v>
      </c>
      <c r="E12" s="205"/>
    </row>
    <row r="13" spans="2:15" ht="15" thickBot="1">
      <c r="B13" s="198" t="s">
        <v>55</v>
      </c>
      <c r="C13" s="175" t="s">
        <v>56</v>
      </c>
      <c r="D13" s="174">
        <f>'Tab 1 - General Ledger'!G77</f>
        <v>1090</v>
      </c>
      <c r="E13" s="205"/>
    </row>
    <row r="14" spans="2:15" ht="15" customHeight="1" thickBot="1">
      <c r="B14" s="198" t="s">
        <v>57</v>
      </c>
      <c r="C14" s="175" t="s">
        <v>58</v>
      </c>
      <c r="D14" s="174"/>
      <c r="E14" s="205">
        <f>'Tab 1 - General Ledger'!G84</f>
        <v>536</v>
      </c>
      <c r="F14" s="297"/>
    </row>
    <row r="15" spans="2:15" ht="15" thickBot="1">
      <c r="B15" s="198" t="s">
        <v>59</v>
      </c>
      <c r="C15" s="175" t="s">
        <v>60</v>
      </c>
      <c r="D15" s="174"/>
      <c r="E15" s="205">
        <v>47117.3</v>
      </c>
    </row>
    <row r="16" spans="2:15" ht="15" thickBot="1">
      <c r="B16" s="198" t="s">
        <v>61</v>
      </c>
      <c r="C16" s="175" t="s">
        <v>62</v>
      </c>
      <c r="D16" s="174"/>
      <c r="E16" s="205">
        <v>9414</v>
      </c>
    </row>
    <row r="17" spans="2:5" ht="15" thickBot="1">
      <c r="B17" s="198" t="s">
        <v>64</v>
      </c>
      <c r="C17" s="175" t="s">
        <v>65</v>
      </c>
      <c r="D17" s="174">
        <v>6824.3</v>
      </c>
      <c r="E17" s="205"/>
    </row>
    <row r="18" spans="2:5" ht="15" thickBot="1">
      <c r="B18" s="172" t="s">
        <v>67</v>
      </c>
      <c r="C18" s="173" t="s">
        <v>68</v>
      </c>
      <c r="D18" s="174"/>
      <c r="E18" s="205">
        <v>3400.2</v>
      </c>
    </row>
    <row r="19" spans="2:5" ht="15" thickBot="1">
      <c r="B19" s="172" t="s">
        <v>70</v>
      </c>
      <c r="C19" s="172" t="s">
        <v>71</v>
      </c>
      <c r="D19" s="174"/>
      <c r="E19" s="205">
        <v>45010</v>
      </c>
    </row>
    <row r="20" spans="2:5" ht="15" thickBot="1">
      <c r="B20" s="172" t="s">
        <v>72</v>
      </c>
      <c r="C20" s="175" t="s">
        <v>73</v>
      </c>
      <c r="D20" s="174"/>
      <c r="E20" s="205">
        <v>3585</v>
      </c>
    </row>
    <row r="21" spans="2:5" ht="15" thickBot="1">
      <c r="B21" s="172" t="s">
        <v>75</v>
      </c>
      <c r="C21" s="175" t="s">
        <v>76</v>
      </c>
      <c r="D21" s="174"/>
      <c r="E21" s="205">
        <f>'Tab 1 - General Ledger'!G130</f>
        <v>95478</v>
      </c>
    </row>
    <row r="22" spans="2:5" ht="15" thickBot="1">
      <c r="B22" s="172" t="s">
        <v>77</v>
      </c>
      <c r="C22" s="175" t="s">
        <v>78</v>
      </c>
      <c r="D22" s="174">
        <v>5755</v>
      </c>
      <c r="E22" s="205"/>
    </row>
    <row r="23" spans="2:5" ht="15" thickBot="1">
      <c r="B23" s="172" t="s">
        <v>79</v>
      </c>
      <c r="C23" s="175" t="s">
        <v>74</v>
      </c>
      <c r="D23" s="174"/>
      <c r="E23" s="205">
        <v>268505</v>
      </c>
    </row>
    <row r="24" spans="2:5" ht="15" thickBot="1">
      <c r="B24" s="176" t="s">
        <v>80</v>
      </c>
      <c r="C24" s="177" t="s">
        <v>81</v>
      </c>
      <c r="D24" s="174">
        <v>50</v>
      </c>
      <c r="E24" s="206"/>
    </row>
    <row r="25" spans="2:5" ht="14.4">
      <c r="B25" s="176" t="s">
        <v>82</v>
      </c>
      <c r="C25" s="177" t="s">
        <v>45</v>
      </c>
      <c r="D25" s="174">
        <v>1000</v>
      </c>
      <c r="E25" s="206"/>
    </row>
    <row r="26" spans="2:5" ht="14.4">
      <c r="B26" s="281" t="s">
        <v>84</v>
      </c>
      <c r="C26" s="199" t="s">
        <v>85</v>
      </c>
      <c r="D26" s="174">
        <v>119783</v>
      </c>
      <c r="E26" s="207"/>
    </row>
    <row r="27" spans="2:5" ht="14.4">
      <c r="B27" s="176" t="s">
        <v>86</v>
      </c>
      <c r="C27" s="177" t="s">
        <v>87</v>
      </c>
      <c r="D27" s="174"/>
      <c r="E27" s="206">
        <v>40</v>
      </c>
    </row>
    <row r="28" spans="2:5" ht="14.4">
      <c r="B28" s="172" t="s">
        <v>88</v>
      </c>
      <c r="C28" s="175" t="s">
        <v>89</v>
      </c>
      <c r="D28" s="174">
        <v>15000</v>
      </c>
      <c r="E28" s="205"/>
    </row>
    <row r="29" spans="2:5" ht="14.4">
      <c r="B29" s="172" t="s">
        <v>90</v>
      </c>
      <c r="C29" s="175" t="s">
        <v>91</v>
      </c>
      <c r="D29" s="174">
        <v>6000</v>
      </c>
      <c r="E29" s="205"/>
    </row>
    <row r="30" spans="2:5" ht="14.4">
      <c r="B30" s="172" t="s">
        <v>92</v>
      </c>
      <c r="C30" s="173" t="s">
        <v>38</v>
      </c>
      <c r="D30" s="174">
        <f>'Tab 1 - General Ledger'!G185</f>
        <v>4200</v>
      </c>
      <c r="E30" s="205"/>
    </row>
    <row r="31" spans="2:5" ht="14.4">
      <c r="B31" s="172" t="s">
        <v>93</v>
      </c>
      <c r="C31" s="175" t="s">
        <v>94</v>
      </c>
      <c r="D31" s="174">
        <v>835</v>
      </c>
      <c r="E31" s="205"/>
    </row>
    <row r="32" spans="2:5" ht="14.4">
      <c r="B32" s="172" t="s">
        <v>95</v>
      </c>
      <c r="C32" s="175" t="s">
        <v>201</v>
      </c>
      <c r="D32" s="174">
        <f>'Tab 1 - General Ledger'!G200</f>
        <v>6992</v>
      </c>
      <c r="E32" s="205"/>
    </row>
    <row r="33" spans="2:10" ht="14.4">
      <c r="B33" s="172" t="s">
        <v>96</v>
      </c>
      <c r="C33" s="175" t="s">
        <v>97</v>
      </c>
      <c r="D33" s="174">
        <v>900.2</v>
      </c>
      <c r="E33" s="205"/>
    </row>
    <row r="34" spans="2:10" ht="14.4">
      <c r="B34" s="172" t="s">
        <v>98</v>
      </c>
      <c r="C34" s="175" t="s">
        <v>99</v>
      </c>
      <c r="D34" s="174">
        <v>13500</v>
      </c>
      <c r="E34" s="205"/>
    </row>
    <row r="35" spans="2:10" ht="14.4">
      <c r="B35" s="172" t="s">
        <v>100</v>
      </c>
      <c r="C35" s="175" t="s">
        <v>101</v>
      </c>
      <c r="D35" s="174">
        <v>5500</v>
      </c>
      <c r="E35" s="205"/>
    </row>
    <row r="36" spans="2:10" ht="14.4">
      <c r="B36" s="172" t="s">
        <v>102</v>
      </c>
      <c r="C36" s="175" t="s">
        <v>103</v>
      </c>
      <c r="D36" s="174">
        <v>7200</v>
      </c>
      <c r="E36" s="205"/>
      <c r="J36" s="226"/>
    </row>
    <row r="37" spans="2:10" ht="14.4">
      <c r="B37" s="172" t="s">
        <v>104</v>
      </c>
      <c r="C37" s="175" t="s">
        <v>69</v>
      </c>
      <c r="D37" s="174">
        <v>72500</v>
      </c>
      <c r="E37" s="205"/>
    </row>
    <row r="38" spans="2:10" ht="15" thickBot="1">
      <c r="B38" s="172" t="s">
        <v>105</v>
      </c>
      <c r="C38" s="175" t="s">
        <v>106</v>
      </c>
      <c r="D38" s="174">
        <f>'Tab 1 - General Ledger'!E234</f>
        <v>11164</v>
      </c>
      <c r="E38" s="205"/>
      <c r="F38" s="297"/>
    </row>
    <row r="39" spans="2:10" ht="14.4">
      <c r="B39" s="292" t="s">
        <v>107</v>
      </c>
      <c r="C39" s="293" t="s">
        <v>108</v>
      </c>
      <c r="D39" s="296">
        <v>101</v>
      </c>
      <c r="E39" s="294"/>
    </row>
    <row r="40" spans="2:10" s="29" customFormat="1" ht="15" thickBot="1">
      <c r="B40" s="200"/>
      <c r="C40" s="200"/>
      <c r="D40" s="317">
        <f>SUM(D4:D39)</f>
        <v>487384.5</v>
      </c>
      <c r="E40" s="317">
        <f>SUM(E4:E39)</f>
        <v>487384.5</v>
      </c>
      <c r="G40" s="298" t="s">
        <v>267</v>
      </c>
    </row>
    <row r="41" spans="2:10" s="29" customFormat="1" ht="14.4" thickTop="1">
      <c r="B41" s="200"/>
      <c r="C41" s="200"/>
      <c r="D41" s="202"/>
      <c r="E41" s="202"/>
      <c r="F41" s="201"/>
    </row>
    <row r="42" spans="2:10" s="29" customFormat="1" ht="13.8">
      <c r="B42" s="200"/>
      <c r="C42" s="200"/>
      <c r="D42" s="200"/>
      <c r="E42" s="200"/>
    </row>
    <row r="43" spans="2:10" s="29" customFormat="1" ht="13.8">
      <c r="B43" s="200"/>
      <c r="C43" s="200"/>
      <c r="D43" s="200"/>
      <c r="E43" s="200"/>
    </row>
    <row r="44" spans="2:10" s="29" customFormat="1" ht="13.8">
      <c r="B44" s="200"/>
      <c r="C44" s="200"/>
      <c r="D44" s="200"/>
      <c r="E44" s="200"/>
    </row>
    <row r="45" spans="2:10" s="29" customFormat="1" ht="13.8">
      <c r="B45" s="200"/>
      <c r="C45" s="200"/>
      <c r="D45" s="200"/>
      <c r="E45" s="200"/>
    </row>
    <row r="46" spans="2:10" s="29" customFormat="1"/>
    <row r="47" spans="2:10" s="29" customFormat="1"/>
    <row r="48" spans="2:10"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sheetData>
  <mergeCells count="1">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1C9-4EF6-4C18-91AC-F885FE6AD776}">
  <dimension ref="A1:AJ227"/>
  <sheetViews>
    <sheetView showGridLines="0" topLeftCell="A3" workbookViewId="0">
      <selection activeCell="G14" sqref="G14:O14"/>
    </sheetView>
  </sheetViews>
  <sheetFormatPr defaultRowHeight="13.2"/>
  <cols>
    <col min="1" max="1" width="8.88671875" style="444"/>
    <col min="2" max="2" width="34.5546875" style="203" bestFit="1" customWidth="1"/>
    <col min="3" max="4" width="12.88671875" style="203" bestFit="1" customWidth="1"/>
    <col min="5" max="5" width="12.6640625" style="203" bestFit="1" customWidth="1"/>
    <col min="6" max="6" width="9.21875" style="29" customWidth="1"/>
    <col min="7" max="35" width="8.88671875" style="29"/>
  </cols>
  <sheetData>
    <row r="1" spans="1:36" s="29" customFormat="1">
      <c r="A1" s="444"/>
    </row>
    <row r="2" spans="1:36" s="29" customFormat="1">
      <c r="A2" s="444"/>
      <c r="B2" s="446"/>
      <c r="C2" s="446"/>
      <c r="D2" s="446"/>
      <c r="E2" s="446"/>
    </row>
    <row r="3" spans="1:36" ht="109.2" customHeight="1" thickBot="1">
      <c r="A3" s="445"/>
      <c r="B3"/>
      <c r="C3"/>
      <c r="D3"/>
      <c r="E3" s="209"/>
      <c r="G3" s="447"/>
      <c r="AJ3" s="203"/>
    </row>
    <row r="4" spans="1:36" ht="21">
      <c r="A4" s="445"/>
      <c r="B4" s="397" t="s">
        <v>170</v>
      </c>
      <c r="C4" s="397"/>
      <c r="D4" s="397"/>
      <c r="E4" s="398"/>
    </row>
    <row r="5" spans="1:36" ht="15.6">
      <c r="A5" s="445"/>
      <c r="B5" s="399" t="s">
        <v>171</v>
      </c>
      <c r="C5" s="399"/>
      <c r="D5" s="399"/>
      <c r="E5" s="400"/>
    </row>
    <row r="6" spans="1:36" ht="15.6">
      <c r="A6" s="445"/>
      <c r="B6" s="399" t="s">
        <v>212</v>
      </c>
      <c r="C6" s="399"/>
      <c r="D6" s="399"/>
      <c r="E6" s="400"/>
    </row>
    <row r="7" spans="1:36" ht="15.6">
      <c r="A7" s="445"/>
      <c r="B7" s="239"/>
      <c r="C7" s="239"/>
      <c r="D7" s="239"/>
      <c r="E7" s="240"/>
    </row>
    <row r="8" spans="1:36">
      <c r="B8" s="241"/>
      <c r="C8" s="242" t="s">
        <v>172</v>
      </c>
      <c r="D8" s="243" t="s">
        <v>172</v>
      </c>
      <c r="E8" s="243" t="s">
        <v>172</v>
      </c>
    </row>
    <row r="9" spans="1:36" ht="14.4">
      <c r="B9" s="244" t="s">
        <v>213</v>
      </c>
      <c r="C9" s="245"/>
      <c r="D9" s="245"/>
      <c r="E9" s="245"/>
    </row>
    <row r="10" spans="1:36" ht="14.4">
      <c r="B10" s="284" t="s">
        <v>74</v>
      </c>
      <c r="C10" s="246"/>
      <c r="D10" s="246">
        <v>268505</v>
      </c>
      <c r="E10" s="246"/>
      <c r="F10" s="326"/>
    </row>
    <row r="11" spans="1:36" ht="14.4">
      <c r="B11" s="247" t="s">
        <v>214</v>
      </c>
      <c r="C11" s="246"/>
      <c r="D11" s="283">
        <v>50</v>
      </c>
      <c r="E11" s="246"/>
      <c r="F11" s="326"/>
    </row>
    <row r="12" spans="1:36" ht="14.4">
      <c r="B12" s="244"/>
      <c r="C12" s="246"/>
      <c r="D12" s="282"/>
      <c r="E12" s="246">
        <f>D10-D11</f>
        <v>268455</v>
      </c>
      <c r="F12" s="326"/>
    </row>
    <row r="13" spans="1:36" ht="14.4">
      <c r="B13" s="247"/>
      <c r="C13" s="246"/>
      <c r="D13" s="246"/>
      <c r="E13" s="246"/>
      <c r="F13" s="298"/>
      <c r="G13" s="443" t="s">
        <v>285</v>
      </c>
      <c r="H13" s="443"/>
      <c r="I13" s="429"/>
    </row>
    <row r="14" spans="1:36" ht="14.4">
      <c r="B14" s="244" t="s">
        <v>215</v>
      </c>
      <c r="C14" s="246"/>
      <c r="D14" s="246"/>
      <c r="E14" s="246"/>
      <c r="F14" s="298"/>
      <c r="G14" s="451" t="s">
        <v>268</v>
      </c>
      <c r="H14" s="429"/>
      <c r="I14" s="452"/>
      <c r="J14" s="452"/>
      <c r="K14" s="452"/>
      <c r="L14" s="452"/>
      <c r="M14" s="452"/>
      <c r="N14" s="452"/>
      <c r="O14" s="452"/>
    </row>
    <row r="15" spans="1:36" ht="14.4">
      <c r="B15" s="247" t="s">
        <v>85</v>
      </c>
      <c r="C15" s="246">
        <v>119783</v>
      </c>
      <c r="D15" s="246"/>
      <c r="E15" s="246"/>
    </row>
    <row r="16" spans="1:36" ht="14.4">
      <c r="B16" s="247" t="s">
        <v>45</v>
      </c>
      <c r="C16" s="283">
        <v>1000</v>
      </c>
      <c r="D16" s="246">
        <f>C15+C16</f>
        <v>120783</v>
      </c>
      <c r="E16" s="246"/>
    </row>
    <row r="17" spans="2:6" ht="14.4">
      <c r="B17" s="247" t="s">
        <v>216</v>
      </c>
      <c r="C17" s="282"/>
      <c r="D17" s="283">
        <v>40</v>
      </c>
      <c r="E17" s="283"/>
    </row>
    <row r="18" spans="2:6" ht="14.4">
      <c r="B18" s="248" t="s">
        <v>217</v>
      </c>
      <c r="C18" s="246"/>
      <c r="D18" s="282"/>
      <c r="E18" s="283">
        <f>D16-D17</f>
        <v>120743</v>
      </c>
    </row>
    <row r="19" spans="2:6" ht="14.4">
      <c r="B19" s="248" t="s">
        <v>218</v>
      </c>
      <c r="C19" s="246"/>
      <c r="D19" s="246"/>
      <c r="E19" s="285">
        <f>E12-E18</f>
        <v>147712</v>
      </c>
    </row>
    <row r="20" spans="2:6" ht="14.4">
      <c r="B20" s="245"/>
      <c r="C20" s="246"/>
      <c r="D20" s="246"/>
      <c r="E20" s="246"/>
    </row>
    <row r="21" spans="2:6" ht="14.4">
      <c r="B21" s="287" t="s">
        <v>219</v>
      </c>
      <c r="C21" s="288"/>
      <c r="D21" s="288"/>
      <c r="E21" s="246"/>
    </row>
    <row r="22" spans="2:6" ht="14.4">
      <c r="B22" s="249" t="s">
        <v>89</v>
      </c>
      <c r="C22" s="246"/>
      <c r="D22" s="250">
        <v>15000</v>
      </c>
      <c r="E22" s="286"/>
    </row>
    <row r="23" spans="2:6" ht="14.4">
      <c r="B23" s="249" t="s">
        <v>91</v>
      </c>
      <c r="C23" s="246"/>
      <c r="D23" s="250">
        <v>6000</v>
      </c>
      <c r="E23" s="286"/>
    </row>
    <row r="24" spans="2:6" ht="14.4">
      <c r="B24" s="251" t="s">
        <v>38</v>
      </c>
      <c r="C24" s="246"/>
      <c r="D24" s="250">
        <f>'Tab 4 - Trial Balance Adjusted'!D30</f>
        <v>4200</v>
      </c>
      <c r="E24" s="286"/>
    </row>
    <row r="25" spans="2:6" ht="14.4">
      <c r="B25" s="249" t="s">
        <v>94</v>
      </c>
      <c r="C25" s="246"/>
      <c r="D25" s="250">
        <v>835</v>
      </c>
      <c r="E25" s="286"/>
    </row>
    <row r="26" spans="2:6" ht="14.4">
      <c r="B26" s="249" t="s">
        <v>201</v>
      </c>
      <c r="C26" s="246"/>
      <c r="D26" s="250">
        <f>'Tab 4 - Trial Balance Adjusted'!D32</f>
        <v>6992</v>
      </c>
      <c r="E26" s="286"/>
      <c r="F26" s="297"/>
    </row>
    <row r="27" spans="2:6" ht="14.4">
      <c r="B27" s="249" t="s">
        <v>97</v>
      </c>
      <c r="C27" s="246"/>
      <c r="D27" s="250">
        <v>900.2</v>
      </c>
      <c r="E27" s="286"/>
    </row>
    <row r="28" spans="2:6" ht="14.4">
      <c r="B28" s="249" t="s">
        <v>99</v>
      </c>
      <c r="C28" s="246"/>
      <c r="D28" s="250">
        <v>13500</v>
      </c>
      <c r="E28" s="286"/>
    </row>
    <row r="29" spans="2:6" ht="14.4">
      <c r="B29" s="249" t="s">
        <v>101</v>
      </c>
      <c r="C29" s="246"/>
      <c r="D29" s="250">
        <v>5500</v>
      </c>
      <c r="E29" s="286"/>
    </row>
    <row r="30" spans="2:6" ht="14.4">
      <c r="B30" s="249" t="s">
        <v>103</v>
      </c>
      <c r="C30" s="246"/>
      <c r="D30" s="250">
        <v>7200</v>
      </c>
      <c r="E30" s="286"/>
    </row>
    <row r="31" spans="2:6" ht="14.4">
      <c r="B31" s="249" t="s">
        <v>69</v>
      </c>
      <c r="C31" s="246"/>
      <c r="D31" s="250">
        <v>72500</v>
      </c>
      <c r="E31" s="286"/>
    </row>
    <row r="32" spans="2:6" ht="14.4">
      <c r="B32" s="251" t="s">
        <v>108</v>
      </c>
      <c r="C32" s="246"/>
      <c r="D32" s="250">
        <v>101</v>
      </c>
      <c r="E32" s="286"/>
    </row>
    <row r="33" spans="1:5" ht="14.4">
      <c r="B33" s="318" t="s">
        <v>106</v>
      </c>
      <c r="C33" s="282"/>
      <c r="D33" s="319">
        <f>'Tab 4 - Trial Balance Adjusted'!D38</f>
        <v>11164</v>
      </c>
      <c r="E33" s="320"/>
    </row>
    <row r="34" spans="1:5" ht="15" thickBot="1">
      <c r="B34" s="289" t="s">
        <v>220</v>
      </c>
      <c r="C34" s="282"/>
      <c r="D34" s="282"/>
      <c r="E34" s="290">
        <f>SUM(D22:D33)</f>
        <v>143892.20000000001</v>
      </c>
    </row>
    <row r="35" spans="1:5" ht="14.4">
      <c r="B35" s="244" t="s">
        <v>221</v>
      </c>
      <c r="C35" s="246"/>
      <c r="D35" s="246"/>
      <c r="E35" s="291">
        <f>E19-E34</f>
        <v>3819.7999999999884</v>
      </c>
    </row>
    <row r="36" spans="1:5" s="29" customFormat="1">
      <c r="A36" s="444"/>
    </row>
    <row r="37" spans="1:5" s="29" customFormat="1">
      <c r="A37" s="444"/>
    </row>
    <row r="38" spans="1:5" s="29" customFormat="1">
      <c r="A38" s="444"/>
    </row>
    <row r="39" spans="1:5" s="29" customFormat="1">
      <c r="A39" s="444"/>
    </row>
    <row r="40" spans="1:5" s="29" customFormat="1">
      <c r="A40" s="444"/>
    </row>
    <row r="41" spans="1:5" s="29" customFormat="1">
      <c r="A41" s="444"/>
    </row>
    <row r="42" spans="1:5" s="29" customFormat="1">
      <c r="A42" s="444"/>
    </row>
    <row r="43" spans="1:5" s="29" customFormat="1">
      <c r="A43" s="444"/>
    </row>
    <row r="44" spans="1:5" s="29" customFormat="1">
      <c r="A44" s="444"/>
    </row>
    <row r="45" spans="1:5" s="29" customFormat="1">
      <c r="A45" s="444"/>
    </row>
    <row r="46" spans="1:5" s="29" customFormat="1">
      <c r="A46" s="444"/>
    </row>
    <row r="47" spans="1:5" s="29" customFormat="1">
      <c r="A47" s="444"/>
    </row>
    <row r="48" spans="1:5" s="29" customFormat="1">
      <c r="A48" s="444"/>
    </row>
    <row r="49" spans="1:1" s="29" customFormat="1">
      <c r="A49" s="444"/>
    </row>
    <row r="50" spans="1:1" s="29" customFormat="1">
      <c r="A50" s="444"/>
    </row>
    <row r="51" spans="1:1" s="29" customFormat="1">
      <c r="A51" s="444"/>
    </row>
    <row r="52" spans="1:1" s="29" customFormat="1">
      <c r="A52" s="444"/>
    </row>
    <row r="53" spans="1:1" s="29" customFormat="1">
      <c r="A53" s="444"/>
    </row>
    <row r="54" spans="1:1" s="29" customFormat="1">
      <c r="A54" s="444"/>
    </row>
    <row r="55" spans="1:1" s="29" customFormat="1">
      <c r="A55" s="444"/>
    </row>
    <row r="56" spans="1:1" s="29" customFormat="1">
      <c r="A56" s="444"/>
    </row>
    <row r="57" spans="1:1" s="29" customFormat="1">
      <c r="A57" s="444"/>
    </row>
    <row r="58" spans="1:1" s="29" customFormat="1">
      <c r="A58" s="444"/>
    </row>
    <row r="59" spans="1:1" s="29" customFormat="1">
      <c r="A59" s="444"/>
    </row>
    <row r="60" spans="1:1" s="29" customFormat="1">
      <c r="A60" s="444"/>
    </row>
    <row r="61" spans="1:1" s="29" customFormat="1">
      <c r="A61" s="444"/>
    </row>
    <row r="62" spans="1:1" s="29" customFormat="1">
      <c r="A62" s="444"/>
    </row>
    <row r="63" spans="1:1" s="29" customFormat="1">
      <c r="A63" s="444"/>
    </row>
    <row r="64" spans="1:1" s="29" customFormat="1">
      <c r="A64" s="444"/>
    </row>
    <row r="65" spans="1:1" s="29" customFormat="1">
      <c r="A65" s="444"/>
    </row>
    <row r="66" spans="1:1" s="29" customFormat="1">
      <c r="A66" s="444"/>
    </row>
    <row r="67" spans="1:1" s="29" customFormat="1">
      <c r="A67" s="444"/>
    </row>
    <row r="68" spans="1:1" s="29" customFormat="1">
      <c r="A68" s="444"/>
    </row>
    <row r="69" spans="1:1" s="29" customFormat="1">
      <c r="A69" s="444"/>
    </row>
    <row r="70" spans="1:1" s="29" customFormat="1">
      <c r="A70" s="444"/>
    </row>
    <row r="71" spans="1:1" s="29" customFormat="1">
      <c r="A71" s="444"/>
    </row>
    <row r="72" spans="1:1" s="29" customFormat="1">
      <c r="A72" s="444"/>
    </row>
    <row r="73" spans="1:1" s="29" customFormat="1">
      <c r="A73" s="444"/>
    </row>
    <row r="74" spans="1:1" s="29" customFormat="1">
      <c r="A74" s="444"/>
    </row>
    <row r="75" spans="1:1" s="29" customFormat="1">
      <c r="A75" s="444"/>
    </row>
    <row r="76" spans="1:1" s="29" customFormat="1">
      <c r="A76" s="444"/>
    </row>
    <row r="77" spans="1:1" s="29" customFormat="1">
      <c r="A77" s="444"/>
    </row>
    <row r="78" spans="1:1" s="29" customFormat="1">
      <c r="A78" s="444"/>
    </row>
    <row r="79" spans="1:1" s="29" customFormat="1">
      <c r="A79" s="444"/>
    </row>
    <row r="80" spans="1:1" s="29" customFormat="1">
      <c r="A80" s="444"/>
    </row>
    <row r="81" spans="1:1" s="29" customFormat="1">
      <c r="A81" s="444"/>
    </row>
    <row r="82" spans="1:1" s="29" customFormat="1">
      <c r="A82" s="444"/>
    </row>
    <row r="83" spans="1:1" s="29" customFormat="1">
      <c r="A83" s="444"/>
    </row>
    <row r="84" spans="1:1" s="29" customFormat="1">
      <c r="A84" s="444"/>
    </row>
    <row r="85" spans="1:1" s="29" customFormat="1">
      <c r="A85" s="444"/>
    </row>
    <row r="86" spans="1:1" s="29" customFormat="1">
      <c r="A86" s="444"/>
    </row>
    <row r="87" spans="1:1" s="29" customFormat="1">
      <c r="A87" s="444"/>
    </row>
    <row r="88" spans="1:1" s="29" customFormat="1">
      <c r="A88" s="444"/>
    </row>
    <row r="89" spans="1:1" s="29" customFormat="1">
      <c r="A89" s="444"/>
    </row>
    <row r="90" spans="1:1" s="29" customFormat="1">
      <c r="A90" s="444"/>
    </row>
    <row r="91" spans="1:1" s="29" customFormat="1">
      <c r="A91" s="444"/>
    </row>
    <row r="92" spans="1:1" s="29" customFormat="1">
      <c r="A92" s="444"/>
    </row>
    <row r="93" spans="1:1" s="29" customFormat="1">
      <c r="A93" s="444"/>
    </row>
    <row r="94" spans="1:1" s="29" customFormat="1">
      <c r="A94" s="444"/>
    </row>
    <row r="95" spans="1:1" s="29" customFormat="1">
      <c r="A95" s="444"/>
    </row>
    <row r="96" spans="1:1" s="29" customFormat="1">
      <c r="A96" s="444"/>
    </row>
    <row r="97" spans="1:1" s="29" customFormat="1">
      <c r="A97" s="444"/>
    </row>
    <row r="98" spans="1:1" s="29" customFormat="1">
      <c r="A98" s="444"/>
    </row>
    <row r="99" spans="1:1" s="29" customFormat="1">
      <c r="A99" s="444"/>
    </row>
    <row r="100" spans="1:1" s="29" customFormat="1">
      <c r="A100" s="444"/>
    </row>
    <row r="101" spans="1:1" s="29" customFormat="1">
      <c r="A101" s="444"/>
    </row>
    <row r="102" spans="1:1" s="29" customFormat="1">
      <c r="A102" s="444"/>
    </row>
    <row r="103" spans="1:1" s="29" customFormat="1">
      <c r="A103" s="444"/>
    </row>
    <row r="104" spans="1:1" s="29" customFormat="1">
      <c r="A104" s="444"/>
    </row>
    <row r="105" spans="1:1" s="29" customFormat="1">
      <c r="A105" s="444"/>
    </row>
    <row r="106" spans="1:1" s="29" customFormat="1">
      <c r="A106" s="444"/>
    </row>
    <row r="107" spans="1:1" s="29" customFormat="1">
      <c r="A107" s="444"/>
    </row>
    <row r="108" spans="1:1" s="29" customFormat="1">
      <c r="A108" s="444"/>
    </row>
    <row r="109" spans="1:1" s="29" customFormat="1">
      <c r="A109" s="444"/>
    </row>
    <row r="110" spans="1:1" s="29" customFormat="1">
      <c r="A110" s="444"/>
    </row>
    <row r="111" spans="1:1" s="29" customFormat="1">
      <c r="A111" s="444"/>
    </row>
    <row r="112" spans="1:1" s="29" customFormat="1">
      <c r="A112" s="444"/>
    </row>
    <row r="113" spans="1:1" s="29" customFormat="1">
      <c r="A113" s="444"/>
    </row>
    <row r="114" spans="1:1" s="29" customFormat="1">
      <c r="A114" s="444"/>
    </row>
    <row r="115" spans="1:1" s="29" customFormat="1">
      <c r="A115" s="444"/>
    </row>
    <row r="116" spans="1:1" s="29" customFormat="1">
      <c r="A116" s="444"/>
    </row>
    <row r="117" spans="1:1" s="29" customFormat="1">
      <c r="A117" s="444"/>
    </row>
    <row r="118" spans="1:1" s="29" customFormat="1">
      <c r="A118" s="444"/>
    </row>
    <row r="119" spans="1:1" s="29" customFormat="1">
      <c r="A119" s="444"/>
    </row>
    <row r="120" spans="1:1" s="29" customFormat="1">
      <c r="A120" s="444"/>
    </row>
    <row r="121" spans="1:1" s="29" customFormat="1">
      <c r="A121" s="444"/>
    </row>
    <row r="122" spans="1:1" s="29" customFormat="1">
      <c r="A122" s="444"/>
    </row>
    <row r="123" spans="1:1" s="29" customFormat="1">
      <c r="A123" s="444"/>
    </row>
    <row r="124" spans="1:1" s="29" customFormat="1">
      <c r="A124" s="444"/>
    </row>
    <row r="125" spans="1:1" s="29" customFormat="1">
      <c r="A125" s="444"/>
    </row>
    <row r="126" spans="1:1" s="29" customFormat="1">
      <c r="A126" s="444"/>
    </row>
    <row r="127" spans="1:1" s="29" customFormat="1">
      <c r="A127" s="444"/>
    </row>
    <row r="128" spans="1:1" s="29" customFormat="1">
      <c r="A128" s="444"/>
    </row>
    <row r="129" spans="1:1" s="29" customFormat="1">
      <c r="A129" s="444"/>
    </row>
    <row r="130" spans="1:1" s="29" customFormat="1">
      <c r="A130" s="444"/>
    </row>
    <row r="131" spans="1:1" s="29" customFormat="1">
      <c r="A131" s="444"/>
    </row>
    <row r="132" spans="1:1" s="29" customFormat="1">
      <c r="A132" s="444"/>
    </row>
    <row r="133" spans="1:1" s="29" customFormat="1">
      <c r="A133" s="444"/>
    </row>
    <row r="134" spans="1:1" s="29" customFormat="1">
      <c r="A134" s="444"/>
    </row>
    <row r="135" spans="1:1" s="29" customFormat="1">
      <c r="A135" s="444"/>
    </row>
    <row r="136" spans="1:1" s="29" customFormat="1">
      <c r="A136" s="444"/>
    </row>
    <row r="137" spans="1:1" s="29" customFormat="1">
      <c r="A137" s="444"/>
    </row>
    <row r="138" spans="1:1" s="29" customFormat="1">
      <c r="A138" s="444"/>
    </row>
    <row r="139" spans="1:1" s="29" customFormat="1">
      <c r="A139" s="444"/>
    </row>
    <row r="140" spans="1:1" s="29" customFormat="1">
      <c r="A140" s="444"/>
    </row>
    <row r="141" spans="1:1" s="29" customFormat="1">
      <c r="A141" s="444"/>
    </row>
    <row r="142" spans="1:1" s="29" customFormat="1">
      <c r="A142" s="444"/>
    </row>
    <row r="143" spans="1:1" s="29" customFormat="1">
      <c r="A143" s="444"/>
    </row>
    <row r="144" spans="1:1" s="29" customFormat="1">
      <c r="A144" s="444"/>
    </row>
    <row r="145" spans="1:1" s="29" customFormat="1">
      <c r="A145" s="444"/>
    </row>
    <row r="146" spans="1:1" s="29" customFormat="1">
      <c r="A146" s="444"/>
    </row>
    <row r="147" spans="1:1" s="29" customFormat="1">
      <c r="A147" s="444"/>
    </row>
    <row r="148" spans="1:1" s="29" customFormat="1">
      <c r="A148" s="444"/>
    </row>
    <row r="149" spans="1:1" s="29" customFormat="1">
      <c r="A149" s="444"/>
    </row>
    <row r="150" spans="1:1" s="29" customFormat="1">
      <c r="A150" s="444"/>
    </row>
    <row r="151" spans="1:1" s="29" customFormat="1">
      <c r="A151" s="444"/>
    </row>
    <row r="152" spans="1:1" s="29" customFormat="1">
      <c r="A152" s="444"/>
    </row>
    <row r="153" spans="1:1" s="29" customFormat="1">
      <c r="A153" s="444"/>
    </row>
    <row r="154" spans="1:1" s="29" customFormat="1">
      <c r="A154" s="444"/>
    </row>
    <row r="155" spans="1:1" s="29" customFormat="1">
      <c r="A155" s="444"/>
    </row>
    <row r="156" spans="1:1" s="29" customFormat="1">
      <c r="A156" s="444"/>
    </row>
    <row r="157" spans="1:1" s="29" customFormat="1">
      <c r="A157" s="444"/>
    </row>
    <row r="158" spans="1:1" s="29" customFormat="1">
      <c r="A158" s="444"/>
    </row>
    <row r="159" spans="1:1" s="29" customFormat="1">
      <c r="A159" s="444"/>
    </row>
    <row r="160" spans="1:1" s="29" customFormat="1">
      <c r="A160" s="444"/>
    </row>
    <row r="161" spans="1:35" s="210" customFormat="1">
      <c r="A161" s="444"/>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row>
    <row r="162" spans="1:35" s="210" customFormat="1">
      <c r="A162" s="444"/>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row>
    <row r="163" spans="1:35" s="210" customFormat="1">
      <c r="A163" s="444"/>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row>
    <row r="164" spans="1:35" s="210" customFormat="1">
      <c r="A164" s="444"/>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row>
    <row r="165" spans="1:35" s="210" customFormat="1">
      <c r="A165" s="444"/>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row>
    <row r="166" spans="1:35" s="210" customFormat="1">
      <c r="A166" s="444"/>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row>
    <row r="167" spans="1:35" s="210" customFormat="1">
      <c r="A167" s="444"/>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row>
    <row r="168" spans="1:35" s="210" customFormat="1">
      <c r="A168" s="444"/>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row>
    <row r="169" spans="1:35" s="210" customFormat="1">
      <c r="A169" s="444"/>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row>
    <row r="170" spans="1:35" s="210" customFormat="1">
      <c r="A170" s="444"/>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row>
    <row r="171" spans="1:35" s="210" customFormat="1">
      <c r="A171" s="444"/>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row>
    <row r="172" spans="1:35" s="210" customFormat="1">
      <c r="A172" s="444"/>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row>
    <row r="173" spans="1:35" s="210" customFormat="1">
      <c r="A173" s="444"/>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row>
    <row r="174" spans="1:35" s="210" customFormat="1">
      <c r="A174" s="444"/>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row>
    <row r="175" spans="1:35" s="210" customFormat="1">
      <c r="A175" s="444"/>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row>
    <row r="176" spans="1:35" s="210" customFormat="1">
      <c r="A176" s="444"/>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row>
    <row r="177" spans="1:35" s="210" customFormat="1">
      <c r="A177" s="444"/>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row>
    <row r="178" spans="1:35" s="210" customFormat="1">
      <c r="A178" s="444"/>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row>
    <row r="179" spans="1:35" s="210" customFormat="1">
      <c r="A179" s="444"/>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row>
    <row r="180" spans="1:35" s="210" customFormat="1">
      <c r="A180" s="444"/>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row>
    <row r="181" spans="1:35" s="210" customFormat="1">
      <c r="A181" s="444"/>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row>
    <row r="182" spans="1:35" s="210" customFormat="1">
      <c r="A182" s="444"/>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row>
    <row r="183" spans="1:35" s="210" customFormat="1">
      <c r="A183" s="444"/>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row>
    <row r="184" spans="1:35" s="210" customFormat="1">
      <c r="A184" s="444"/>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row>
    <row r="185" spans="1:35" s="210" customFormat="1">
      <c r="A185" s="444"/>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row>
    <row r="186" spans="1:35" s="210" customFormat="1">
      <c r="A186" s="444"/>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row>
    <row r="187" spans="1:35" s="210" customFormat="1">
      <c r="A187" s="444"/>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row>
    <row r="188" spans="1:35" s="210" customFormat="1">
      <c r="A188" s="444"/>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row>
    <row r="189" spans="1:35" s="210" customFormat="1">
      <c r="A189" s="444"/>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row>
    <row r="190" spans="1:35" s="210" customFormat="1">
      <c r="A190" s="444"/>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row>
    <row r="191" spans="1:35" s="210" customFormat="1">
      <c r="A191" s="444"/>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row>
    <row r="192" spans="1:35" s="210" customFormat="1">
      <c r="A192" s="444"/>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row>
    <row r="193" spans="1:35" s="210" customFormat="1">
      <c r="A193" s="444"/>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row>
    <row r="194" spans="1:35" s="210" customFormat="1">
      <c r="A194" s="444"/>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row>
    <row r="195" spans="1:35" s="210" customFormat="1">
      <c r="A195" s="444"/>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row>
    <row r="196" spans="1:35" s="210" customFormat="1">
      <c r="A196" s="444"/>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row>
    <row r="197" spans="1:35" s="210" customFormat="1">
      <c r="A197" s="444"/>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row>
    <row r="198" spans="1:35" s="210" customFormat="1">
      <c r="A198" s="444"/>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row>
    <row r="199" spans="1:35" s="210" customFormat="1">
      <c r="A199" s="444"/>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row>
    <row r="200" spans="1:35" s="210" customFormat="1">
      <c r="A200" s="444"/>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row>
    <row r="201" spans="1:35" s="210" customFormat="1">
      <c r="A201" s="444"/>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row>
    <row r="202" spans="1:35" s="210" customFormat="1">
      <c r="A202" s="444"/>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row>
    <row r="203" spans="1:35" s="210" customFormat="1">
      <c r="A203" s="444"/>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row>
    <row r="204" spans="1:35" s="210" customFormat="1">
      <c r="A204" s="444"/>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row>
    <row r="205" spans="1:35" s="210" customFormat="1">
      <c r="A205" s="444"/>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row>
    <row r="206" spans="1:35" s="210" customFormat="1">
      <c r="A206" s="444"/>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row>
    <row r="207" spans="1:35" s="210" customFormat="1">
      <c r="A207" s="444"/>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row>
    <row r="208" spans="1:35" s="210" customFormat="1">
      <c r="A208" s="444"/>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row>
    <row r="209" spans="1:35" s="210" customFormat="1">
      <c r="A209" s="444"/>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row>
    <row r="210" spans="1:35" s="210" customFormat="1">
      <c r="A210" s="444"/>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row>
    <row r="211" spans="1:35" s="210" customFormat="1">
      <c r="A211" s="444"/>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row>
    <row r="212" spans="1:35" s="210" customFormat="1">
      <c r="A212" s="444"/>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row>
    <row r="213" spans="1:35" s="210" customFormat="1">
      <c r="A213" s="444"/>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row>
    <row r="214" spans="1:35" s="210" customFormat="1">
      <c r="A214" s="444"/>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row>
    <row r="215" spans="1:35" s="210" customFormat="1">
      <c r="A215" s="444"/>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row>
    <row r="216" spans="1:35" s="210" customFormat="1">
      <c r="A216" s="444"/>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row>
    <row r="217" spans="1:35" s="210" customFormat="1">
      <c r="A217" s="444"/>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row>
    <row r="218" spans="1:35" s="210" customFormat="1">
      <c r="A218" s="444"/>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row>
    <row r="219" spans="1:35" s="210" customFormat="1">
      <c r="A219" s="444"/>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row>
    <row r="220" spans="1:35" s="210" customFormat="1">
      <c r="A220" s="444"/>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row>
    <row r="221" spans="1:35" s="210" customFormat="1">
      <c r="A221" s="444"/>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row>
    <row r="222" spans="1:35" s="210" customFormat="1">
      <c r="A222" s="444"/>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row>
    <row r="223" spans="1:35" s="210" customFormat="1">
      <c r="A223" s="444"/>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row>
    <row r="224" spans="1:35" s="210" customFormat="1">
      <c r="A224" s="444"/>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row>
    <row r="225" spans="1:35" s="210" customFormat="1">
      <c r="A225" s="444"/>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row>
    <row r="226" spans="1:35" s="210" customFormat="1">
      <c r="A226" s="444"/>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1:35" s="210" customFormat="1">
      <c r="A227" s="444"/>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sheetData>
  <mergeCells count="3">
    <mergeCell ref="B4:E4"/>
    <mergeCell ref="B5:E5"/>
    <mergeCell ref="B6:E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5180-110E-408A-996B-1C1AEAF945D8}">
  <dimension ref="A1:BP608"/>
  <sheetViews>
    <sheetView showGridLines="0" topLeftCell="B2" zoomScaleNormal="100" workbookViewId="0">
      <selection activeCell="N27" sqref="N27"/>
    </sheetView>
  </sheetViews>
  <sheetFormatPr defaultRowHeight="13.2"/>
  <cols>
    <col min="1" max="1" width="8.88671875" style="29"/>
    <col min="2" max="2" width="48.109375" style="347" customWidth="1"/>
    <col min="3" max="4" width="11.5546875" style="347" bestFit="1" customWidth="1"/>
    <col min="5" max="6" width="12.6640625" style="347" bestFit="1" customWidth="1"/>
    <col min="7" max="7" width="12.33203125" style="29" customWidth="1"/>
    <col min="8" max="38" width="8.88671875" style="29"/>
    <col min="39" max="62" width="9.109375" style="29"/>
    <col min="63" max="68" width="9.109375" style="219"/>
  </cols>
  <sheetData>
    <row r="1" spans="2:18" s="29" customFormat="1">
      <c r="B1" s="448"/>
      <c r="C1" s="448"/>
      <c r="D1" s="448"/>
      <c r="E1" s="448"/>
      <c r="F1" s="448"/>
    </row>
    <row r="2" spans="2:18" ht="113.4" customHeight="1">
      <c r="B2" s="329"/>
      <c r="C2" s="330"/>
      <c r="D2" s="330"/>
      <c r="E2" s="330"/>
      <c r="F2" s="331"/>
    </row>
    <row r="3" spans="2:18" ht="13.8" thickBot="1">
      <c r="B3" s="401" t="s">
        <v>170</v>
      </c>
      <c r="C3" s="402"/>
      <c r="D3" s="402"/>
      <c r="E3" s="402"/>
      <c r="F3" s="403"/>
    </row>
    <row r="4" spans="2:18">
      <c r="B4" s="404" t="s">
        <v>19</v>
      </c>
      <c r="C4" s="405"/>
      <c r="D4" s="405"/>
      <c r="E4" s="405"/>
      <c r="F4" s="406"/>
    </row>
    <row r="5" spans="2:18">
      <c r="B5" s="407" t="s">
        <v>222</v>
      </c>
      <c r="C5" s="408"/>
      <c r="D5" s="408"/>
      <c r="E5" s="408"/>
      <c r="F5" s="409"/>
    </row>
    <row r="6" spans="2:18" ht="13.8" thickBot="1">
      <c r="B6" s="332"/>
      <c r="C6" s="333"/>
      <c r="D6" s="333"/>
      <c r="E6" s="333"/>
      <c r="F6" s="334"/>
    </row>
    <row r="7" spans="2:18">
      <c r="B7" s="335"/>
      <c r="C7" s="336" t="s">
        <v>172</v>
      </c>
      <c r="D7" s="336" t="s">
        <v>172</v>
      </c>
      <c r="E7" s="336" t="s">
        <v>172</v>
      </c>
      <c r="F7" s="337" t="s">
        <v>172</v>
      </c>
    </row>
    <row r="8" spans="2:18">
      <c r="B8" s="338" t="s">
        <v>223</v>
      </c>
      <c r="C8" s="339"/>
      <c r="D8" s="339"/>
      <c r="E8" s="339"/>
      <c r="F8" s="340"/>
    </row>
    <row r="9" spans="2:18" ht="13.8">
      <c r="B9" s="341" t="s">
        <v>224</v>
      </c>
      <c r="C9" s="342"/>
      <c r="D9" s="342"/>
      <c r="E9" s="342"/>
      <c r="F9" s="343"/>
      <c r="G9" s="298"/>
      <c r="H9" s="297" t="s">
        <v>285</v>
      </c>
    </row>
    <row r="10" spans="2:18" ht="14.4">
      <c r="B10" s="344" t="s">
        <v>225</v>
      </c>
      <c r="C10" s="342">
        <v>20948</v>
      </c>
      <c r="D10" s="345"/>
      <c r="E10" s="342"/>
      <c r="F10" s="343"/>
      <c r="H10" s="453" t="s">
        <v>268</v>
      </c>
      <c r="I10" s="200"/>
      <c r="J10" s="200"/>
      <c r="K10" s="200"/>
      <c r="L10" s="200"/>
      <c r="M10" s="200"/>
      <c r="N10" s="200"/>
      <c r="O10" s="200"/>
      <c r="P10" s="200"/>
      <c r="Q10" s="200"/>
      <c r="R10" s="200"/>
    </row>
    <row r="11" spans="2:18" ht="14.4">
      <c r="B11" s="344" t="s">
        <v>31</v>
      </c>
      <c r="C11" s="346">
        <v>27500</v>
      </c>
      <c r="D11" s="342">
        <f>C10+C11</f>
        <v>48448</v>
      </c>
      <c r="E11" s="342"/>
      <c r="F11" s="343"/>
      <c r="H11" s="453" t="s">
        <v>269</v>
      </c>
      <c r="I11" s="200"/>
      <c r="J11" s="200"/>
      <c r="K11" s="200"/>
      <c r="L11" s="200"/>
      <c r="M11" s="200"/>
      <c r="N11" s="200"/>
      <c r="O11" s="200"/>
      <c r="P11" s="200"/>
      <c r="Q11" s="200"/>
      <c r="R11" s="200"/>
    </row>
    <row r="12" spans="2:18" ht="14.4">
      <c r="B12" s="344" t="s">
        <v>33</v>
      </c>
      <c r="C12" s="342">
        <v>52021</v>
      </c>
      <c r="E12" s="342"/>
      <c r="F12" s="343"/>
      <c r="H12" s="453" t="s">
        <v>270</v>
      </c>
      <c r="I12" s="200"/>
      <c r="J12" s="200"/>
      <c r="K12" s="200"/>
      <c r="L12" s="200"/>
      <c r="M12" s="200"/>
      <c r="N12" s="200"/>
      <c r="O12" s="200"/>
      <c r="P12" s="200"/>
      <c r="Q12" s="200"/>
      <c r="R12" s="200"/>
    </row>
    <row r="13" spans="2:18" ht="14.4">
      <c r="B13" s="344" t="s">
        <v>226</v>
      </c>
      <c r="C13" s="348">
        <f>-'Tab 4 - Trial Balance Adjusted'!E8</f>
        <v>-2200</v>
      </c>
      <c r="D13" s="342">
        <f>+C12+C13</f>
        <v>49821</v>
      </c>
      <c r="E13" s="342"/>
      <c r="F13" s="343"/>
      <c r="H13" s="453" t="s">
        <v>271</v>
      </c>
      <c r="I13" s="200"/>
      <c r="J13" s="200"/>
      <c r="K13" s="200"/>
      <c r="L13" s="200"/>
      <c r="M13" s="200"/>
      <c r="N13" s="200"/>
      <c r="O13" s="200"/>
      <c r="P13" s="200"/>
      <c r="Q13" s="200"/>
      <c r="R13" s="200"/>
    </row>
    <row r="14" spans="2:18" ht="13.8">
      <c r="B14" s="344" t="s">
        <v>35</v>
      </c>
      <c r="C14" s="342"/>
      <c r="D14" s="342">
        <f>'Tab 4 - Trial Balance Adjusted'!D7</f>
        <v>1111</v>
      </c>
      <c r="E14" s="342"/>
      <c r="F14" s="343"/>
      <c r="H14" s="200"/>
      <c r="I14" s="200"/>
      <c r="J14" s="200"/>
      <c r="K14" s="200"/>
      <c r="L14" s="200"/>
      <c r="M14" s="200"/>
      <c r="N14" s="200"/>
      <c r="O14" s="200"/>
      <c r="P14" s="200"/>
      <c r="Q14" s="200"/>
      <c r="R14" s="200"/>
    </row>
    <row r="15" spans="2:18">
      <c r="B15" s="344" t="s">
        <v>44</v>
      </c>
      <c r="C15" s="342"/>
      <c r="D15" s="342">
        <v>84000</v>
      </c>
      <c r="E15" s="342"/>
      <c r="F15" s="343"/>
    </row>
    <row r="16" spans="2:18">
      <c r="B16" s="341" t="s">
        <v>227</v>
      </c>
      <c r="C16" s="342"/>
      <c r="D16" s="342"/>
      <c r="E16" s="349">
        <f>SUM(D11:D15)</f>
        <v>183380</v>
      </c>
      <c r="F16" s="350"/>
    </row>
    <row r="17" spans="2:7">
      <c r="B17" s="344"/>
      <c r="C17" s="342"/>
      <c r="D17" s="342"/>
      <c r="E17" s="342"/>
      <c r="F17" s="351"/>
    </row>
    <row r="18" spans="2:7">
      <c r="B18" s="352" t="s">
        <v>228</v>
      </c>
      <c r="C18" s="342"/>
      <c r="D18" s="342"/>
      <c r="E18" s="342"/>
      <c r="F18" s="351"/>
    </row>
    <row r="19" spans="2:7">
      <c r="B19" s="353" t="s">
        <v>211</v>
      </c>
      <c r="C19" s="342">
        <v>23410</v>
      </c>
      <c r="D19" s="342"/>
      <c r="E19" s="345"/>
      <c r="F19" s="351"/>
    </row>
    <row r="20" spans="2:7">
      <c r="B20" s="353" t="s">
        <v>49</v>
      </c>
      <c r="C20" s="342">
        <f>-'Tab 4 - Trial Balance Adjusted'!E11</f>
        <v>-12099</v>
      </c>
      <c r="D20" s="342">
        <f>C19+C20</f>
        <v>11311</v>
      </c>
      <c r="E20" s="345"/>
      <c r="F20" s="351"/>
      <c r="G20" s="297"/>
    </row>
    <row r="21" spans="2:7">
      <c r="B21" s="353" t="s">
        <v>229</v>
      </c>
      <c r="C21" s="342"/>
      <c r="D21" s="342">
        <v>0</v>
      </c>
      <c r="E21" s="345"/>
      <c r="F21" s="351"/>
    </row>
    <row r="22" spans="2:7">
      <c r="B22" s="353" t="s">
        <v>56</v>
      </c>
      <c r="C22" s="342">
        <f>+'Tab 4 - Trial Balance Adjusted'!D13</f>
        <v>1090</v>
      </c>
      <c r="D22" s="342"/>
      <c r="E22" s="345"/>
      <c r="F22" s="351"/>
    </row>
    <row r="23" spans="2:7">
      <c r="B23" s="353" t="s">
        <v>58</v>
      </c>
      <c r="C23" s="342">
        <f>-'Tab 4 - Trial Balance Adjusted'!E14</f>
        <v>-536</v>
      </c>
      <c r="D23" s="342">
        <f>+C22+C23</f>
        <v>554</v>
      </c>
      <c r="E23" s="345"/>
      <c r="F23" s="351"/>
      <c r="G23" s="297"/>
    </row>
    <row r="24" spans="2:7">
      <c r="B24" s="341" t="s">
        <v>230</v>
      </c>
      <c r="C24" s="342"/>
      <c r="D24" s="342"/>
      <c r="E24" s="349">
        <f>SUM(D20:D23)</f>
        <v>11865</v>
      </c>
      <c r="F24" s="350"/>
    </row>
    <row r="25" spans="2:7" ht="13.8" thickBot="1">
      <c r="B25" s="341" t="s">
        <v>231</v>
      </c>
      <c r="C25" s="342"/>
      <c r="D25" s="342"/>
      <c r="E25" s="342"/>
      <c r="F25" s="354">
        <f>E16+E24</f>
        <v>195245</v>
      </c>
    </row>
    <row r="26" spans="2:7" ht="13.8" thickTop="1">
      <c r="B26" s="344"/>
      <c r="C26" s="342"/>
      <c r="D26" s="342"/>
      <c r="E26" s="342"/>
      <c r="F26" s="355"/>
    </row>
    <row r="27" spans="2:7">
      <c r="B27" s="341" t="s">
        <v>232</v>
      </c>
      <c r="C27" s="342"/>
      <c r="D27" s="342"/>
      <c r="E27" s="342"/>
      <c r="F27" s="343"/>
    </row>
    <row r="28" spans="2:7">
      <c r="B28" s="341" t="s">
        <v>233</v>
      </c>
      <c r="C28" s="342"/>
      <c r="D28" s="342"/>
      <c r="E28" s="342"/>
      <c r="F28" s="343"/>
    </row>
    <row r="29" spans="2:7">
      <c r="B29" s="344" t="s">
        <v>60</v>
      </c>
      <c r="C29" s="342"/>
      <c r="D29" s="342">
        <v>47117.3</v>
      </c>
      <c r="F29" s="343"/>
    </row>
    <row r="30" spans="2:7">
      <c r="B30" s="344" t="s">
        <v>68</v>
      </c>
      <c r="C30" s="342"/>
      <c r="D30" s="342">
        <v>3400.2</v>
      </c>
      <c r="E30" s="345"/>
      <c r="F30" s="343"/>
    </row>
    <row r="31" spans="2:7">
      <c r="B31" s="344" t="s">
        <v>73</v>
      </c>
      <c r="C31" s="356"/>
      <c r="D31" s="356">
        <v>3585</v>
      </c>
      <c r="E31" s="345"/>
      <c r="F31" s="343"/>
    </row>
    <row r="32" spans="2:7">
      <c r="B32" s="344" t="s">
        <v>62</v>
      </c>
      <c r="C32" s="342">
        <v>9414</v>
      </c>
      <c r="D32" s="342"/>
      <c r="E32" s="345"/>
      <c r="F32" s="343"/>
    </row>
    <row r="33" spans="1:68">
      <c r="B33" s="344" t="s">
        <v>234</v>
      </c>
      <c r="C33" s="346">
        <v>6824.3</v>
      </c>
      <c r="D33" s="348">
        <f>C32-C33</f>
        <v>2589.6999999999998</v>
      </c>
      <c r="E33" s="345"/>
      <c r="F33" s="343"/>
    </row>
    <row r="34" spans="1:68">
      <c r="B34" s="357" t="s">
        <v>235</v>
      </c>
      <c r="C34" s="358"/>
      <c r="D34" s="358"/>
      <c r="E34" s="359">
        <f>SUM(D29:D33)</f>
        <v>56692.2</v>
      </c>
      <c r="F34" s="350"/>
    </row>
    <row r="35" spans="1:68">
      <c r="B35" s="344"/>
      <c r="C35" s="342"/>
      <c r="D35" s="342"/>
      <c r="E35" s="345"/>
      <c r="F35" s="351"/>
    </row>
    <row r="36" spans="1:68">
      <c r="B36" s="360" t="s">
        <v>236</v>
      </c>
      <c r="C36" s="342"/>
      <c r="D36" s="342"/>
      <c r="E36" s="345"/>
      <c r="F36" s="351"/>
    </row>
    <row r="37" spans="1:68">
      <c r="B37" s="344" t="s">
        <v>71</v>
      </c>
      <c r="C37" s="342"/>
      <c r="D37" s="346">
        <v>45010</v>
      </c>
      <c r="E37" s="345"/>
      <c r="F37" s="351"/>
    </row>
    <row r="38" spans="1:68">
      <c r="B38" s="360" t="s">
        <v>237</v>
      </c>
      <c r="C38" s="349"/>
      <c r="D38" s="361"/>
      <c r="E38" s="349">
        <v>45010</v>
      </c>
      <c r="F38" s="350"/>
    </row>
    <row r="39" spans="1:68">
      <c r="B39" s="341" t="s">
        <v>238</v>
      </c>
      <c r="C39" s="342"/>
      <c r="D39" s="342"/>
      <c r="E39" s="345"/>
      <c r="F39" s="362">
        <f>E34+E38</f>
        <v>101702.2</v>
      </c>
    </row>
    <row r="40" spans="1:68">
      <c r="B40" s="341"/>
      <c r="C40" s="342"/>
      <c r="D40" s="342"/>
      <c r="E40" s="345"/>
      <c r="F40" s="362"/>
    </row>
    <row r="41" spans="1:68">
      <c r="B41" s="360" t="s">
        <v>239</v>
      </c>
      <c r="C41" s="342"/>
      <c r="D41" s="342"/>
      <c r="E41" s="345"/>
      <c r="F41" s="351"/>
    </row>
    <row r="42" spans="1:68">
      <c r="B42" s="363" t="s">
        <v>76</v>
      </c>
      <c r="C42" s="342">
        <f>'Tab 4 - Trial Balance Adjusted'!E21</f>
        <v>95478</v>
      </c>
      <c r="D42" s="342"/>
      <c r="E42" s="345"/>
      <c r="F42" s="351"/>
    </row>
    <row r="43" spans="1:68">
      <c r="B43" s="344" t="s">
        <v>240</v>
      </c>
      <c r="C43" s="346">
        <v>5755</v>
      </c>
      <c r="D43" s="342"/>
      <c r="E43" s="345"/>
      <c r="F43" s="351"/>
    </row>
    <row r="44" spans="1:68">
      <c r="B44" s="344"/>
      <c r="C44" s="348"/>
      <c r="D44" s="342">
        <f>C42-C43</f>
        <v>89723</v>
      </c>
      <c r="E44" s="345"/>
      <c r="F44" s="351"/>
    </row>
    <row r="45" spans="1:68">
      <c r="B45" s="344" t="s">
        <v>241</v>
      </c>
      <c r="C45" s="342"/>
      <c r="D45" s="346">
        <f>'Tab 5 - Profit &amp; Loss'!E35</f>
        <v>3819.7999999999884</v>
      </c>
      <c r="E45" s="345"/>
      <c r="F45" s="351"/>
    </row>
    <row r="46" spans="1:68" ht="15.6">
      <c r="B46" s="341" t="s">
        <v>242</v>
      </c>
      <c r="C46" s="342"/>
      <c r="D46" s="342"/>
      <c r="F46" s="364">
        <f>D44+D45</f>
        <v>93542.799999999988</v>
      </c>
      <c r="G46" s="449"/>
      <c r="H46" s="450"/>
      <c r="I46" s="450"/>
      <c r="J46" s="450"/>
      <c r="K46" s="450"/>
      <c r="L46" s="450"/>
      <c r="M46" s="450"/>
      <c r="N46" s="450"/>
    </row>
    <row r="47" spans="1:68" ht="13.8" thickBot="1">
      <c r="B47" s="365" t="s">
        <v>243</v>
      </c>
      <c r="C47" s="321"/>
      <c r="D47" s="321"/>
      <c r="E47" s="321"/>
      <c r="F47" s="366">
        <f>F39+F46</f>
        <v>195245</v>
      </c>
    </row>
    <row r="48" spans="1:68" s="210" customFormat="1" ht="5.4" customHeight="1" thickBot="1">
      <c r="A48" s="29"/>
      <c r="B48" s="252"/>
      <c r="C48" s="253"/>
      <c r="D48" s="253"/>
      <c r="E48" s="254"/>
      <c r="F48" s="255"/>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19"/>
      <c r="BL48" s="219"/>
      <c r="BM48" s="219"/>
      <c r="BN48" s="219"/>
      <c r="BO48" s="219"/>
      <c r="BP48" s="219"/>
    </row>
    <row r="49" spans="2:6" s="29" customFormat="1">
      <c r="B49" s="448"/>
      <c r="C49" s="448"/>
      <c r="D49" s="448"/>
      <c r="E49" s="448"/>
      <c r="F49" s="448"/>
    </row>
    <row r="50" spans="2:6" s="29" customFormat="1">
      <c r="B50" s="448"/>
      <c r="C50" s="448"/>
      <c r="D50" s="448"/>
      <c r="E50" s="448"/>
      <c r="F50" s="448"/>
    </row>
    <row r="51" spans="2:6" s="29" customFormat="1">
      <c r="B51" s="448"/>
      <c r="C51" s="448"/>
      <c r="D51" s="448"/>
      <c r="E51" s="448"/>
      <c r="F51" s="448"/>
    </row>
    <row r="52" spans="2:6" s="29" customFormat="1">
      <c r="B52" s="448"/>
      <c r="C52" s="448"/>
      <c r="D52" s="448"/>
      <c r="E52" s="448"/>
      <c r="F52" s="448"/>
    </row>
    <row r="53" spans="2:6" s="29" customFormat="1">
      <c r="B53" s="448"/>
      <c r="C53" s="448"/>
      <c r="D53" s="448"/>
      <c r="E53" s="448"/>
      <c r="F53" s="448"/>
    </row>
    <row r="54" spans="2:6" s="29" customFormat="1">
      <c r="B54" s="448"/>
      <c r="C54" s="448"/>
      <c r="D54" s="448"/>
      <c r="E54" s="448"/>
      <c r="F54" s="448"/>
    </row>
    <row r="55" spans="2:6" s="29" customFormat="1">
      <c r="B55" s="448"/>
      <c r="C55" s="448"/>
      <c r="D55" s="448"/>
      <c r="E55" s="448"/>
      <c r="F55" s="448"/>
    </row>
    <row r="56" spans="2:6" s="29" customFormat="1">
      <c r="B56" s="448"/>
      <c r="C56" s="448"/>
      <c r="D56" s="448"/>
      <c r="E56" s="448"/>
      <c r="F56" s="448"/>
    </row>
    <row r="57" spans="2:6" s="29" customFormat="1">
      <c r="B57" s="448"/>
      <c r="C57" s="448"/>
      <c r="D57" s="448"/>
      <c r="E57" s="448"/>
      <c r="F57" s="448"/>
    </row>
    <row r="58" spans="2:6" s="29" customFormat="1">
      <c r="B58" s="448"/>
      <c r="C58" s="448"/>
      <c r="D58" s="448"/>
      <c r="E58" s="448"/>
      <c r="F58" s="448"/>
    </row>
    <row r="59" spans="2:6" s="29" customFormat="1">
      <c r="B59" s="448"/>
      <c r="C59" s="448"/>
      <c r="D59" s="448"/>
      <c r="E59" s="448"/>
      <c r="F59" s="448"/>
    </row>
    <row r="60" spans="2:6" s="29" customFormat="1">
      <c r="B60" s="448"/>
      <c r="C60" s="448"/>
      <c r="D60" s="448"/>
      <c r="E60" s="448"/>
      <c r="F60" s="448"/>
    </row>
    <row r="61" spans="2:6" s="29" customFormat="1">
      <c r="B61" s="448"/>
      <c r="C61" s="448"/>
      <c r="D61" s="448"/>
      <c r="E61" s="448"/>
      <c r="F61" s="448"/>
    </row>
    <row r="62" spans="2:6" s="29" customFormat="1">
      <c r="B62" s="448"/>
      <c r="C62" s="448"/>
      <c r="D62" s="448"/>
      <c r="E62" s="448"/>
      <c r="F62" s="448"/>
    </row>
    <row r="63" spans="2:6" s="29" customFormat="1">
      <c r="B63" s="448"/>
      <c r="C63" s="448"/>
      <c r="D63" s="448"/>
      <c r="E63" s="448"/>
      <c r="F63" s="448"/>
    </row>
    <row r="64" spans="2:6" s="29" customFormat="1">
      <c r="B64" s="448"/>
      <c r="C64" s="448"/>
      <c r="D64" s="448"/>
      <c r="E64" s="448"/>
      <c r="F64" s="448"/>
    </row>
    <row r="65" spans="2:6" s="29" customFormat="1">
      <c r="B65" s="448"/>
      <c r="C65" s="448"/>
      <c r="D65" s="448"/>
      <c r="E65" s="448"/>
      <c r="F65" s="448"/>
    </row>
    <row r="66" spans="2:6" s="29" customFormat="1">
      <c r="B66" s="448"/>
      <c r="C66" s="448"/>
      <c r="D66" s="448"/>
      <c r="E66" s="448"/>
      <c r="F66" s="448"/>
    </row>
    <row r="67" spans="2:6" s="29" customFormat="1">
      <c r="B67" s="448"/>
      <c r="C67" s="448"/>
      <c r="D67" s="448"/>
      <c r="E67" s="448"/>
      <c r="F67" s="448"/>
    </row>
    <row r="68" spans="2:6" s="29" customFormat="1">
      <c r="B68" s="448"/>
      <c r="C68" s="448"/>
      <c r="D68" s="448"/>
      <c r="E68" s="448"/>
      <c r="F68" s="448"/>
    </row>
    <row r="69" spans="2:6" s="29" customFormat="1">
      <c r="B69" s="448"/>
      <c r="C69" s="448"/>
      <c r="D69" s="448"/>
      <c r="E69" s="448"/>
      <c r="F69" s="448"/>
    </row>
    <row r="70" spans="2:6" s="29" customFormat="1">
      <c r="B70" s="448"/>
      <c r="C70" s="448"/>
      <c r="D70" s="448"/>
      <c r="E70" s="448"/>
      <c r="F70" s="448"/>
    </row>
    <row r="71" spans="2:6" s="29" customFormat="1">
      <c r="B71" s="448"/>
      <c r="C71" s="448"/>
      <c r="D71" s="448"/>
      <c r="E71" s="448"/>
      <c r="F71" s="448"/>
    </row>
    <row r="72" spans="2:6" s="29" customFormat="1">
      <c r="B72" s="448"/>
      <c r="C72" s="448"/>
      <c r="D72" s="448"/>
      <c r="E72" s="448"/>
      <c r="F72" s="448"/>
    </row>
    <row r="73" spans="2:6" s="29" customFormat="1">
      <c r="B73" s="448"/>
      <c r="C73" s="448"/>
      <c r="D73" s="448"/>
      <c r="E73" s="448"/>
      <c r="F73" s="448"/>
    </row>
    <row r="74" spans="2:6" s="29" customFormat="1">
      <c r="B74" s="448"/>
      <c r="C74" s="448"/>
      <c r="D74" s="448"/>
      <c r="E74" s="448"/>
      <c r="F74" s="448"/>
    </row>
    <row r="75" spans="2:6" s="29" customFormat="1">
      <c r="B75" s="448"/>
      <c r="C75" s="448"/>
      <c r="D75" s="448"/>
      <c r="E75" s="448"/>
      <c r="F75" s="448"/>
    </row>
    <row r="76" spans="2:6" s="29" customFormat="1">
      <c r="B76" s="448"/>
      <c r="C76" s="448"/>
      <c r="D76" s="448"/>
      <c r="E76" s="448"/>
      <c r="F76" s="448"/>
    </row>
    <row r="77" spans="2:6" s="29" customFormat="1">
      <c r="B77" s="448"/>
      <c r="C77" s="448"/>
      <c r="D77" s="448"/>
      <c r="E77" s="448"/>
      <c r="F77" s="448"/>
    </row>
    <row r="78" spans="2:6" s="29" customFormat="1">
      <c r="B78" s="448"/>
      <c r="C78" s="448"/>
      <c r="D78" s="448"/>
      <c r="E78" s="448"/>
      <c r="F78" s="448"/>
    </row>
    <row r="79" spans="2:6" s="29" customFormat="1">
      <c r="B79" s="448"/>
      <c r="C79" s="448"/>
      <c r="D79" s="448"/>
      <c r="E79" s="448"/>
      <c r="F79" s="448"/>
    </row>
    <row r="80" spans="2:6" s="29" customFormat="1">
      <c r="B80" s="448"/>
      <c r="C80" s="448"/>
      <c r="D80" s="448"/>
      <c r="E80" s="448"/>
      <c r="F80" s="448"/>
    </row>
    <row r="81" spans="2:6" s="29" customFormat="1">
      <c r="B81" s="448"/>
      <c r="C81" s="448"/>
      <c r="D81" s="448"/>
      <c r="E81" s="448"/>
      <c r="F81" s="448"/>
    </row>
    <row r="82" spans="2:6" s="29" customFormat="1">
      <c r="B82" s="448"/>
      <c r="C82" s="448"/>
      <c r="D82" s="448"/>
      <c r="E82" s="448"/>
      <c r="F82" s="448"/>
    </row>
    <row r="83" spans="2:6" s="29" customFormat="1">
      <c r="B83" s="448"/>
      <c r="C83" s="448"/>
      <c r="D83" s="448"/>
      <c r="E83" s="448"/>
      <c r="F83" s="448"/>
    </row>
    <row r="84" spans="2:6" s="29" customFormat="1">
      <c r="B84" s="448"/>
      <c r="C84" s="448"/>
      <c r="D84" s="448"/>
      <c r="E84" s="448"/>
      <c r="F84" s="448"/>
    </row>
    <row r="85" spans="2:6" s="29" customFormat="1">
      <c r="B85" s="448"/>
      <c r="C85" s="448"/>
      <c r="D85" s="448"/>
      <c r="E85" s="448"/>
      <c r="F85" s="448"/>
    </row>
    <row r="86" spans="2:6" s="29" customFormat="1">
      <c r="B86" s="448"/>
      <c r="C86" s="448"/>
      <c r="D86" s="448"/>
      <c r="E86" s="448"/>
      <c r="F86" s="448"/>
    </row>
    <row r="87" spans="2:6" s="29" customFormat="1">
      <c r="B87" s="448"/>
      <c r="C87" s="448"/>
      <c r="D87" s="448"/>
      <c r="E87" s="448"/>
      <c r="F87" s="448"/>
    </row>
    <row r="88" spans="2:6" s="29" customFormat="1">
      <c r="B88" s="448"/>
      <c r="C88" s="448"/>
      <c r="D88" s="448"/>
      <c r="E88" s="448"/>
      <c r="F88" s="448"/>
    </row>
    <row r="89" spans="2:6" s="29" customFormat="1">
      <c r="B89" s="448"/>
      <c r="C89" s="448"/>
      <c r="D89" s="448"/>
      <c r="E89" s="448"/>
      <c r="F89" s="448"/>
    </row>
    <row r="90" spans="2:6" s="29" customFormat="1">
      <c r="B90" s="448"/>
      <c r="C90" s="448"/>
      <c r="D90" s="448"/>
      <c r="E90" s="448"/>
      <c r="F90" s="448"/>
    </row>
    <row r="91" spans="2:6" s="29" customFormat="1">
      <c r="B91" s="448"/>
      <c r="C91" s="448"/>
      <c r="D91" s="448"/>
      <c r="E91" s="448"/>
      <c r="F91" s="448"/>
    </row>
    <row r="92" spans="2:6" s="29" customFormat="1">
      <c r="B92" s="448"/>
      <c r="C92" s="448"/>
      <c r="D92" s="448"/>
      <c r="E92" s="448"/>
      <c r="F92" s="448"/>
    </row>
    <row r="93" spans="2:6" s="29" customFormat="1">
      <c r="B93" s="448"/>
      <c r="C93" s="448"/>
      <c r="D93" s="448"/>
      <c r="E93" s="448"/>
      <c r="F93" s="448"/>
    </row>
    <row r="94" spans="2:6" s="29" customFormat="1">
      <c r="B94" s="448"/>
      <c r="C94" s="448"/>
      <c r="D94" s="448"/>
      <c r="E94" s="448"/>
      <c r="F94" s="448"/>
    </row>
    <row r="95" spans="2:6" s="29" customFormat="1">
      <c r="B95" s="448"/>
      <c r="C95" s="448"/>
      <c r="D95" s="448"/>
      <c r="E95" s="448"/>
      <c r="F95" s="448"/>
    </row>
    <row r="96" spans="2:6" s="29" customFormat="1">
      <c r="B96" s="448"/>
      <c r="C96" s="448"/>
      <c r="D96" s="448"/>
      <c r="E96" s="448"/>
      <c r="F96" s="448"/>
    </row>
    <row r="97" spans="2:6" s="29" customFormat="1">
      <c r="B97" s="448"/>
      <c r="C97" s="448"/>
      <c r="D97" s="448"/>
      <c r="E97" s="448"/>
      <c r="F97" s="448"/>
    </row>
    <row r="98" spans="2:6" s="29" customFormat="1">
      <c r="B98" s="448"/>
      <c r="C98" s="448"/>
      <c r="D98" s="448"/>
      <c r="E98" s="448"/>
      <c r="F98" s="448"/>
    </row>
    <row r="99" spans="2:6" s="29" customFormat="1">
      <c r="B99" s="448"/>
      <c r="C99" s="448"/>
      <c r="D99" s="448"/>
      <c r="E99" s="448"/>
      <c r="F99" s="448"/>
    </row>
    <row r="100" spans="2:6" s="29" customFormat="1">
      <c r="B100" s="448"/>
      <c r="C100" s="448"/>
      <c r="D100" s="448"/>
      <c r="E100" s="448"/>
      <c r="F100" s="448"/>
    </row>
    <row r="101" spans="2:6" s="29" customFormat="1">
      <c r="B101" s="448"/>
      <c r="C101" s="448"/>
      <c r="D101" s="448"/>
      <c r="E101" s="448"/>
      <c r="F101" s="448"/>
    </row>
    <row r="102" spans="2:6" s="29" customFormat="1">
      <c r="B102" s="448"/>
      <c r="C102" s="448"/>
      <c r="D102" s="448"/>
      <c r="E102" s="448"/>
      <c r="F102" s="448"/>
    </row>
    <row r="103" spans="2:6" s="29" customFormat="1">
      <c r="B103" s="448"/>
      <c r="C103" s="448"/>
      <c r="D103" s="448"/>
      <c r="E103" s="448"/>
      <c r="F103" s="448"/>
    </row>
    <row r="104" spans="2:6" s="29" customFormat="1">
      <c r="B104" s="448"/>
      <c r="C104" s="448"/>
      <c r="D104" s="448"/>
      <c r="E104" s="448"/>
      <c r="F104" s="448"/>
    </row>
    <row r="105" spans="2:6" s="29" customFormat="1">
      <c r="B105" s="448"/>
      <c r="C105" s="448"/>
      <c r="D105" s="448"/>
      <c r="E105" s="448"/>
      <c r="F105" s="448"/>
    </row>
    <row r="106" spans="2:6" s="29" customFormat="1">
      <c r="B106" s="448"/>
      <c r="C106" s="448"/>
      <c r="D106" s="448"/>
      <c r="E106" s="448"/>
      <c r="F106" s="448"/>
    </row>
    <row r="107" spans="2:6" s="29" customFormat="1">
      <c r="B107" s="448"/>
      <c r="C107" s="448"/>
      <c r="D107" s="448"/>
      <c r="E107" s="448"/>
      <c r="F107" s="448"/>
    </row>
    <row r="108" spans="2:6" s="29" customFormat="1">
      <c r="B108" s="448"/>
      <c r="C108" s="448"/>
      <c r="D108" s="448"/>
      <c r="E108" s="448"/>
      <c r="F108" s="448"/>
    </row>
    <row r="109" spans="2:6" s="29" customFormat="1">
      <c r="B109" s="448"/>
      <c r="C109" s="448"/>
      <c r="D109" s="448"/>
      <c r="E109" s="448"/>
      <c r="F109" s="448"/>
    </row>
    <row r="110" spans="2:6" s="29" customFormat="1">
      <c r="B110" s="448"/>
      <c r="C110" s="448"/>
      <c r="D110" s="448"/>
      <c r="E110" s="448"/>
      <c r="F110" s="448"/>
    </row>
    <row r="111" spans="2:6" s="29" customFormat="1">
      <c r="B111" s="448"/>
      <c r="C111" s="448"/>
      <c r="D111" s="448"/>
      <c r="E111" s="448"/>
      <c r="F111" s="448"/>
    </row>
    <row r="112" spans="2:6" s="29" customFormat="1">
      <c r="B112" s="448"/>
      <c r="C112" s="448"/>
      <c r="D112" s="448"/>
      <c r="E112" s="448"/>
      <c r="F112" s="448"/>
    </row>
    <row r="113" spans="2:6" s="29" customFormat="1">
      <c r="B113" s="448"/>
      <c r="C113" s="448"/>
      <c r="D113" s="448"/>
      <c r="E113" s="448"/>
      <c r="F113" s="448"/>
    </row>
    <row r="114" spans="2:6" s="29" customFormat="1">
      <c r="B114" s="448"/>
      <c r="C114" s="448"/>
      <c r="D114" s="448"/>
      <c r="E114" s="448"/>
      <c r="F114" s="448"/>
    </row>
    <row r="115" spans="2:6" s="29" customFormat="1">
      <c r="B115" s="448"/>
      <c r="C115" s="448"/>
      <c r="D115" s="448"/>
      <c r="E115" s="448"/>
      <c r="F115" s="448"/>
    </row>
    <row r="116" spans="2:6" s="29" customFormat="1">
      <c r="B116" s="448"/>
      <c r="C116" s="448"/>
      <c r="D116" s="448"/>
      <c r="E116" s="448"/>
      <c r="F116" s="448"/>
    </row>
    <row r="117" spans="2:6" s="29" customFormat="1">
      <c r="B117" s="448"/>
      <c r="C117" s="448"/>
      <c r="D117" s="448"/>
      <c r="E117" s="448"/>
      <c r="F117" s="448"/>
    </row>
    <row r="118" spans="2:6" s="29" customFormat="1">
      <c r="B118" s="448"/>
      <c r="C118" s="448"/>
      <c r="D118" s="448"/>
      <c r="E118" s="448"/>
      <c r="F118" s="448"/>
    </row>
    <row r="119" spans="2:6" s="29" customFormat="1">
      <c r="B119" s="448"/>
      <c r="C119" s="448"/>
      <c r="D119" s="448"/>
      <c r="E119" s="448"/>
      <c r="F119" s="448"/>
    </row>
    <row r="120" spans="2:6" s="29" customFormat="1">
      <c r="B120" s="448"/>
      <c r="C120" s="448"/>
      <c r="D120" s="448"/>
      <c r="E120" s="448"/>
      <c r="F120" s="448"/>
    </row>
    <row r="121" spans="2:6" s="29" customFormat="1">
      <c r="B121" s="448"/>
      <c r="C121" s="448"/>
      <c r="D121" s="448"/>
      <c r="E121" s="448"/>
      <c r="F121" s="448"/>
    </row>
    <row r="122" spans="2:6" s="29" customFormat="1">
      <c r="B122" s="448"/>
      <c r="C122" s="448"/>
      <c r="D122" s="448"/>
      <c r="E122" s="448"/>
      <c r="F122" s="448"/>
    </row>
    <row r="123" spans="2:6" s="29" customFormat="1">
      <c r="B123" s="448"/>
      <c r="C123" s="448"/>
      <c r="D123" s="448"/>
      <c r="E123" s="448"/>
      <c r="F123" s="448"/>
    </row>
    <row r="124" spans="2:6" s="29" customFormat="1">
      <c r="B124" s="448"/>
      <c r="C124" s="448"/>
      <c r="D124" s="448"/>
      <c r="E124" s="448"/>
      <c r="F124" s="448"/>
    </row>
    <row r="125" spans="2:6" s="29" customFormat="1">
      <c r="B125" s="448"/>
      <c r="C125" s="448"/>
      <c r="D125" s="448"/>
      <c r="E125" s="448"/>
      <c r="F125" s="448"/>
    </row>
    <row r="126" spans="2:6" s="29" customFormat="1">
      <c r="B126" s="448"/>
      <c r="C126" s="448"/>
      <c r="D126" s="448"/>
      <c r="E126" s="448"/>
      <c r="F126" s="448"/>
    </row>
    <row r="127" spans="2:6" s="29" customFormat="1">
      <c r="B127" s="448"/>
      <c r="C127" s="448"/>
      <c r="D127" s="448"/>
      <c r="E127" s="448"/>
      <c r="F127" s="448"/>
    </row>
    <row r="128" spans="2:6" s="29" customFormat="1">
      <c r="B128" s="448"/>
      <c r="C128" s="448"/>
      <c r="D128" s="448"/>
      <c r="E128" s="448"/>
      <c r="F128" s="448"/>
    </row>
    <row r="129" spans="2:6" s="29" customFormat="1">
      <c r="B129" s="448"/>
      <c r="C129" s="448"/>
      <c r="D129" s="448"/>
      <c r="E129" s="448"/>
      <c r="F129" s="448"/>
    </row>
    <row r="130" spans="2:6" s="29" customFormat="1">
      <c r="B130" s="448"/>
      <c r="C130" s="448"/>
      <c r="D130" s="448"/>
      <c r="E130" s="448"/>
      <c r="F130" s="448"/>
    </row>
    <row r="131" spans="2:6" s="29" customFormat="1">
      <c r="B131" s="448"/>
      <c r="C131" s="448"/>
      <c r="D131" s="448"/>
      <c r="E131" s="448"/>
      <c r="F131" s="448"/>
    </row>
    <row r="132" spans="2:6" s="29" customFormat="1">
      <c r="B132" s="448"/>
      <c r="C132" s="448"/>
      <c r="D132" s="448"/>
      <c r="E132" s="448"/>
      <c r="F132" s="448"/>
    </row>
    <row r="133" spans="2:6" s="29" customFormat="1">
      <c r="B133" s="448"/>
      <c r="C133" s="448"/>
      <c r="D133" s="448"/>
      <c r="E133" s="448"/>
      <c r="F133" s="448"/>
    </row>
    <row r="134" spans="2:6" s="29" customFormat="1">
      <c r="B134" s="448"/>
      <c r="C134" s="448"/>
      <c r="D134" s="448"/>
      <c r="E134" s="448"/>
      <c r="F134" s="448"/>
    </row>
    <row r="135" spans="2:6" s="29" customFormat="1">
      <c r="B135" s="448"/>
      <c r="C135" s="448"/>
      <c r="D135" s="448"/>
      <c r="E135" s="448"/>
      <c r="F135" s="448"/>
    </row>
    <row r="136" spans="2:6" s="29" customFormat="1">
      <c r="B136" s="448"/>
      <c r="C136" s="448"/>
      <c r="D136" s="448"/>
      <c r="E136" s="448"/>
      <c r="F136" s="448"/>
    </row>
    <row r="137" spans="2:6" s="29" customFormat="1">
      <c r="B137" s="448"/>
      <c r="C137" s="448"/>
      <c r="D137" s="448"/>
      <c r="E137" s="448"/>
      <c r="F137" s="448"/>
    </row>
    <row r="138" spans="2:6" s="29" customFormat="1">
      <c r="B138" s="448"/>
      <c r="C138" s="448"/>
      <c r="D138" s="448"/>
      <c r="E138" s="448"/>
      <c r="F138" s="448"/>
    </row>
    <row r="139" spans="2:6" s="29" customFormat="1">
      <c r="B139" s="448"/>
      <c r="C139" s="448"/>
      <c r="D139" s="448"/>
      <c r="E139" s="448"/>
      <c r="F139" s="448"/>
    </row>
    <row r="140" spans="2:6" s="29" customFormat="1">
      <c r="B140" s="448"/>
      <c r="C140" s="448"/>
      <c r="D140" s="448"/>
      <c r="E140" s="448"/>
      <c r="F140" s="448"/>
    </row>
    <row r="141" spans="2:6" s="29" customFormat="1">
      <c r="B141" s="448"/>
      <c r="C141" s="448"/>
      <c r="D141" s="448"/>
      <c r="E141" s="448"/>
      <c r="F141" s="448"/>
    </row>
    <row r="142" spans="2:6" s="29" customFormat="1">
      <c r="B142" s="448"/>
      <c r="C142" s="448"/>
      <c r="D142" s="448"/>
      <c r="E142" s="448"/>
      <c r="F142" s="448"/>
    </row>
    <row r="143" spans="2:6" s="29" customFormat="1">
      <c r="B143" s="448"/>
      <c r="C143" s="448"/>
      <c r="D143" s="448"/>
      <c r="E143" s="448"/>
      <c r="F143" s="448"/>
    </row>
    <row r="144" spans="2:6" s="29" customFormat="1">
      <c r="B144" s="448"/>
      <c r="C144" s="448"/>
      <c r="D144" s="448"/>
      <c r="E144" s="448"/>
      <c r="F144" s="448"/>
    </row>
    <row r="145" spans="2:6" s="29" customFormat="1">
      <c r="B145" s="448"/>
      <c r="C145" s="448"/>
      <c r="D145" s="448"/>
      <c r="E145" s="448"/>
      <c r="F145" s="448"/>
    </row>
    <row r="146" spans="2:6" s="29" customFormat="1">
      <c r="B146" s="448"/>
      <c r="C146" s="448"/>
      <c r="D146" s="448"/>
      <c r="E146" s="448"/>
      <c r="F146" s="448"/>
    </row>
    <row r="147" spans="2:6" s="29" customFormat="1">
      <c r="B147" s="448"/>
      <c r="C147" s="448"/>
      <c r="D147" s="448"/>
      <c r="E147" s="448"/>
      <c r="F147" s="448"/>
    </row>
    <row r="148" spans="2:6" s="29" customFormat="1">
      <c r="B148" s="448"/>
      <c r="C148" s="448"/>
      <c r="D148" s="448"/>
      <c r="E148" s="448"/>
      <c r="F148" s="448"/>
    </row>
    <row r="149" spans="2:6" s="29" customFormat="1">
      <c r="B149" s="448"/>
      <c r="C149" s="448"/>
      <c r="D149" s="448"/>
      <c r="E149" s="448"/>
      <c r="F149" s="448"/>
    </row>
    <row r="150" spans="2:6" s="29" customFormat="1">
      <c r="B150" s="448"/>
      <c r="C150" s="448"/>
      <c r="D150" s="448"/>
      <c r="E150" s="448"/>
      <c r="F150" s="448"/>
    </row>
    <row r="151" spans="2:6" s="29" customFormat="1">
      <c r="B151" s="448"/>
      <c r="C151" s="448"/>
      <c r="D151" s="448"/>
      <c r="E151" s="448"/>
      <c r="F151" s="448"/>
    </row>
    <row r="152" spans="2:6" s="29" customFormat="1">
      <c r="B152" s="448"/>
      <c r="C152" s="448"/>
      <c r="D152" s="448"/>
      <c r="E152" s="448"/>
      <c r="F152" s="448"/>
    </row>
    <row r="153" spans="2:6" s="29" customFormat="1">
      <c r="B153" s="448"/>
      <c r="C153" s="448"/>
      <c r="D153" s="448"/>
      <c r="E153" s="448"/>
      <c r="F153" s="448"/>
    </row>
    <row r="154" spans="2:6" s="29" customFormat="1">
      <c r="B154" s="448"/>
      <c r="C154" s="448"/>
      <c r="D154" s="448"/>
      <c r="E154" s="448"/>
      <c r="F154" s="448"/>
    </row>
    <row r="155" spans="2:6" s="29" customFormat="1">
      <c r="B155" s="448"/>
      <c r="C155" s="448"/>
      <c r="D155" s="448"/>
      <c r="E155" s="448"/>
      <c r="F155" s="448"/>
    </row>
    <row r="156" spans="2:6" s="29" customFormat="1">
      <c r="B156" s="448"/>
      <c r="C156" s="448"/>
      <c r="D156" s="448"/>
      <c r="E156" s="448"/>
      <c r="F156" s="448"/>
    </row>
    <row r="157" spans="2:6" s="29" customFormat="1">
      <c r="B157" s="448"/>
      <c r="C157" s="448"/>
      <c r="D157" s="448"/>
      <c r="E157" s="448"/>
      <c r="F157" s="448"/>
    </row>
    <row r="158" spans="2:6" s="29" customFormat="1">
      <c r="B158" s="448"/>
      <c r="C158" s="448"/>
      <c r="D158" s="448"/>
      <c r="E158" s="448"/>
      <c r="F158" s="448"/>
    </row>
    <row r="159" spans="2:6" s="29" customFormat="1">
      <c r="B159" s="448"/>
      <c r="C159" s="448"/>
      <c r="D159" s="448"/>
      <c r="E159" s="448"/>
      <c r="F159" s="448"/>
    </row>
    <row r="160" spans="2:6" s="29" customFormat="1">
      <c r="B160" s="448"/>
      <c r="C160" s="448"/>
      <c r="D160" s="448"/>
      <c r="E160" s="448"/>
      <c r="F160" s="448"/>
    </row>
    <row r="161" spans="2:6" s="29" customFormat="1">
      <c r="B161" s="448"/>
      <c r="C161" s="448"/>
      <c r="D161" s="448"/>
      <c r="E161" s="448"/>
      <c r="F161" s="448"/>
    </row>
    <row r="162" spans="2:6" s="29" customFormat="1">
      <c r="B162" s="448"/>
      <c r="C162" s="448"/>
      <c r="D162" s="448"/>
      <c r="E162" s="448"/>
      <c r="F162" s="448"/>
    </row>
    <row r="163" spans="2:6" s="29" customFormat="1">
      <c r="B163" s="448"/>
      <c r="C163" s="448"/>
      <c r="D163" s="448"/>
      <c r="E163" s="448"/>
      <c r="F163" s="448"/>
    </row>
    <row r="164" spans="2:6" s="29" customFormat="1">
      <c r="B164" s="448"/>
      <c r="C164" s="448"/>
      <c r="D164" s="448"/>
      <c r="E164" s="448"/>
      <c r="F164" s="448"/>
    </row>
    <row r="165" spans="2:6" s="29" customFormat="1">
      <c r="B165" s="448"/>
      <c r="C165" s="448"/>
      <c r="D165" s="448"/>
      <c r="E165" s="448"/>
      <c r="F165" s="448"/>
    </row>
    <row r="166" spans="2:6" s="29" customFormat="1">
      <c r="B166" s="448"/>
      <c r="C166" s="448"/>
      <c r="D166" s="448"/>
      <c r="E166" s="448"/>
      <c r="F166" s="448"/>
    </row>
    <row r="167" spans="2:6" s="29" customFormat="1">
      <c r="B167" s="448"/>
      <c r="C167" s="448"/>
      <c r="D167" s="448"/>
      <c r="E167" s="448"/>
      <c r="F167" s="448"/>
    </row>
    <row r="168" spans="2:6" s="29" customFormat="1">
      <c r="B168" s="448"/>
      <c r="C168" s="448"/>
      <c r="D168" s="448"/>
      <c r="E168" s="448"/>
      <c r="F168" s="448"/>
    </row>
    <row r="169" spans="2:6" s="29" customFormat="1">
      <c r="B169" s="448"/>
      <c r="C169" s="448"/>
      <c r="D169" s="448"/>
      <c r="E169" s="448"/>
      <c r="F169" s="448"/>
    </row>
    <row r="170" spans="2:6" s="29" customFormat="1">
      <c r="B170" s="448"/>
      <c r="C170" s="448"/>
      <c r="D170" s="448"/>
      <c r="E170" s="448"/>
      <c r="F170" s="448"/>
    </row>
    <row r="171" spans="2:6" s="29" customFormat="1">
      <c r="B171" s="448"/>
      <c r="C171" s="448"/>
      <c r="D171" s="448"/>
      <c r="E171" s="448"/>
      <c r="F171" s="448"/>
    </row>
    <row r="172" spans="2:6" s="29" customFormat="1">
      <c r="B172" s="448"/>
      <c r="C172" s="448"/>
      <c r="D172" s="448"/>
      <c r="E172" s="448"/>
      <c r="F172" s="448"/>
    </row>
    <row r="173" spans="2:6" s="29" customFormat="1">
      <c r="B173" s="448"/>
      <c r="C173" s="448"/>
      <c r="D173" s="448"/>
      <c r="E173" s="448"/>
      <c r="F173" s="448"/>
    </row>
    <row r="174" spans="2:6" s="29" customFormat="1">
      <c r="B174" s="448"/>
      <c r="C174" s="448"/>
      <c r="D174" s="448"/>
      <c r="E174" s="448"/>
      <c r="F174" s="448"/>
    </row>
    <row r="175" spans="2:6" s="29" customFormat="1">
      <c r="B175" s="448"/>
      <c r="C175" s="448"/>
      <c r="D175" s="448"/>
      <c r="E175" s="448"/>
      <c r="F175" s="448"/>
    </row>
    <row r="176" spans="2:6" s="29" customFormat="1">
      <c r="B176" s="448"/>
      <c r="C176" s="448"/>
      <c r="D176" s="448"/>
      <c r="E176" s="448"/>
      <c r="F176" s="448"/>
    </row>
    <row r="177" spans="2:6" s="29" customFormat="1">
      <c r="B177" s="448"/>
      <c r="C177" s="448"/>
      <c r="D177" s="448"/>
      <c r="E177" s="448"/>
      <c r="F177" s="448"/>
    </row>
    <row r="178" spans="2:6" s="29" customFormat="1">
      <c r="B178" s="448"/>
      <c r="C178" s="448"/>
      <c r="D178" s="448"/>
      <c r="E178" s="448"/>
      <c r="F178" s="448"/>
    </row>
    <row r="179" spans="2:6" s="29" customFormat="1">
      <c r="B179" s="448"/>
      <c r="C179" s="448"/>
      <c r="D179" s="448"/>
      <c r="E179" s="448"/>
      <c r="F179" s="448"/>
    </row>
    <row r="180" spans="2:6" s="29" customFormat="1">
      <c r="B180" s="448"/>
      <c r="C180" s="448"/>
      <c r="D180" s="448"/>
      <c r="E180" s="448"/>
      <c r="F180" s="448"/>
    </row>
    <row r="181" spans="2:6" s="29" customFormat="1">
      <c r="B181" s="448"/>
      <c r="C181" s="448"/>
      <c r="D181" s="448"/>
      <c r="E181" s="448"/>
      <c r="F181" s="448"/>
    </row>
    <row r="182" spans="2:6" s="29" customFormat="1">
      <c r="B182" s="448"/>
      <c r="C182" s="448"/>
      <c r="D182" s="448"/>
      <c r="E182" s="448"/>
      <c r="F182" s="448"/>
    </row>
    <row r="183" spans="2:6" s="29" customFormat="1">
      <c r="B183" s="448"/>
      <c r="C183" s="448"/>
      <c r="D183" s="448"/>
      <c r="E183" s="448"/>
      <c r="F183" s="448"/>
    </row>
    <row r="184" spans="2:6" s="29" customFormat="1">
      <c r="B184" s="448"/>
      <c r="C184" s="448"/>
      <c r="D184" s="448"/>
      <c r="E184" s="448"/>
      <c r="F184" s="448"/>
    </row>
    <row r="185" spans="2:6" s="29" customFormat="1">
      <c r="B185" s="448"/>
      <c r="C185" s="448"/>
      <c r="D185" s="448"/>
      <c r="E185" s="448"/>
      <c r="F185" s="448"/>
    </row>
    <row r="186" spans="2:6" s="29" customFormat="1">
      <c r="B186" s="448"/>
      <c r="C186" s="448"/>
      <c r="D186" s="448"/>
      <c r="E186" s="448"/>
      <c r="F186" s="448"/>
    </row>
    <row r="187" spans="2:6" s="29" customFormat="1">
      <c r="B187" s="448"/>
      <c r="C187" s="448"/>
      <c r="D187" s="448"/>
      <c r="E187" s="448"/>
      <c r="F187" s="448"/>
    </row>
    <row r="188" spans="2:6" s="29" customFormat="1">
      <c r="B188" s="448"/>
      <c r="C188" s="448"/>
      <c r="D188" s="448"/>
      <c r="E188" s="448"/>
      <c r="F188" s="448"/>
    </row>
    <row r="189" spans="2:6" s="29" customFormat="1">
      <c r="B189" s="448"/>
      <c r="C189" s="448"/>
      <c r="D189" s="448"/>
      <c r="E189" s="448"/>
      <c r="F189" s="448"/>
    </row>
    <row r="190" spans="2:6" s="29" customFormat="1">
      <c r="B190" s="448"/>
      <c r="C190" s="448"/>
      <c r="D190" s="448"/>
      <c r="E190" s="448"/>
      <c r="F190" s="448"/>
    </row>
    <row r="191" spans="2:6" s="29" customFormat="1">
      <c r="B191" s="448"/>
      <c r="C191" s="448"/>
      <c r="D191" s="448"/>
      <c r="E191" s="448"/>
      <c r="F191" s="448"/>
    </row>
    <row r="192" spans="2:6" s="29" customFormat="1">
      <c r="B192" s="448"/>
      <c r="C192" s="448"/>
      <c r="D192" s="448"/>
      <c r="E192" s="448"/>
      <c r="F192" s="448"/>
    </row>
    <row r="193" spans="2:6" s="29" customFormat="1">
      <c r="B193" s="448"/>
      <c r="C193" s="448"/>
      <c r="D193" s="448"/>
      <c r="E193" s="448"/>
      <c r="F193" s="448"/>
    </row>
    <row r="194" spans="2:6" s="29" customFormat="1">
      <c r="B194" s="448"/>
      <c r="C194" s="448"/>
      <c r="D194" s="448"/>
      <c r="E194" s="448"/>
      <c r="F194" s="448"/>
    </row>
    <row r="195" spans="2:6" s="29" customFormat="1">
      <c r="B195" s="448"/>
      <c r="C195" s="448"/>
      <c r="D195" s="448"/>
      <c r="E195" s="448"/>
      <c r="F195" s="448"/>
    </row>
    <row r="196" spans="2:6" s="29" customFormat="1">
      <c r="B196" s="448"/>
      <c r="C196" s="448"/>
      <c r="D196" s="448"/>
      <c r="E196" s="448"/>
      <c r="F196" s="448"/>
    </row>
    <row r="197" spans="2:6" s="29" customFormat="1">
      <c r="B197" s="448"/>
      <c r="C197" s="448"/>
      <c r="D197" s="448"/>
      <c r="E197" s="448"/>
      <c r="F197" s="448"/>
    </row>
    <row r="198" spans="2:6" s="29" customFormat="1">
      <c r="B198" s="448"/>
      <c r="C198" s="448"/>
      <c r="D198" s="448"/>
      <c r="E198" s="448"/>
      <c r="F198" s="448"/>
    </row>
    <row r="199" spans="2:6" s="29" customFormat="1">
      <c r="B199" s="448"/>
      <c r="C199" s="448"/>
      <c r="D199" s="448"/>
      <c r="E199" s="448"/>
      <c r="F199" s="448"/>
    </row>
    <row r="200" spans="2:6" s="29" customFormat="1">
      <c r="B200" s="448"/>
      <c r="C200" s="448"/>
      <c r="D200" s="448"/>
      <c r="E200" s="448"/>
      <c r="F200" s="448"/>
    </row>
    <row r="201" spans="2:6" s="29" customFormat="1">
      <c r="B201" s="448"/>
      <c r="C201" s="448"/>
      <c r="D201" s="448"/>
      <c r="E201" s="448"/>
      <c r="F201" s="448"/>
    </row>
    <row r="202" spans="2:6" s="29" customFormat="1">
      <c r="B202" s="448"/>
      <c r="C202" s="448"/>
      <c r="D202" s="448"/>
      <c r="E202" s="448"/>
      <c r="F202" s="448"/>
    </row>
    <row r="203" spans="2:6" s="29" customFormat="1">
      <c r="B203" s="448"/>
      <c r="C203" s="448"/>
      <c r="D203" s="448"/>
      <c r="E203" s="448"/>
      <c r="F203" s="448"/>
    </row>
    <row r="204" spans="2:6" s="29" customFormat="1">
      <c r="B204" s="448"/>
      <c r="C204" s="448"/>
      <c r="D204" s="448"/>
      <c r="E204" s="448"/>
      <c r="F204" s="448"/>
    </row>
    <row r="205" spans="2:6" s="29" customFormat="1">
      <c r="B205" s="448"/>
      <c r="C205" s="448"/>
      <c r="D205" s="448"/>
      <c r="E205" s="448"/>
      <c r="F205" s="448"/>
    </row>
    <row r="206" spans="2:6" s="29" customFormat="1">
      <c r="B206" s="448"/>
      <c r="C206" s="448"/>
      <c r="D206" s="448"/>
      <c r="E206" s="448"/>
      <c r="F206" s="448"/>
    </row>
    <row r="207" spans="2:6" s="29" customFormat="1">
      <c r="B207" s="448"/>
      <c r="C207" s="448"/>
      <c r="D207" s="448"/>
      <c r="E207" s="448"/>
      <c r="F207" s="448"/>
    </row>
    <row r="208" spans="2:6" s="29" customFormat="1">
      <c r="B208" s="448"/>
      <c r="C208" s="448"/>
      <c r="D208" s="448"/>
      <c r="E208" s="448"/>
      <c r="F208" s="448"/>
    </row>
    <row r="209" spans="2:6" s="29" customFormat="1">
      <c r="B209" s="448"/>
      <c r="C209" s="448"/>
      <c r="D209" s="448"/>
      <c r="E209" s="448"/>
      <c r="F209" s="448"/>
    </row>
    <row r="210" spans="2:6" s="29" customFormat="1">
      <c r="B210" s="448"/>
      <c r="C210" s="448"/>
      <c r="D210" s="448"/>
      <c r="E210" s="448"/>
      <c r="F210" s="448"/>
    </row>
    <row r="211" spans="2:6" s="29" customFormat="1">
      <c r="B211" s="448"/>
      <c r="C211" s="448"/>
      <c r="D211" s="448"/>
      <c r="E211" s="448"/>
      <c r="F211" s="448"/>
    </row>
    <row r="212" spans="2:6" s="29" customFormat="1">
      <c r="B212" s="448"/>
      <c r="C212" s="448"/>
      <c r="D212" s="448"/>
      <c r="E212" s="448"/>
      <c r="F212" s="448"/>
    </row>
    <row r="213" spans="2:6" s="29" customFormat="1">
      <c r="B213" s="448"/>
      <c r="C213" s="448"/>
      <c r="D213" s="448"/>
      <c r="E213" s="448"/>
      <c r="F213" s="448"/>
    </row>
    <row r="214" spans="2:6" s="29" customFormat="1">
      <c r="B214" s="448"/>
      <c r="C214" s="448"/>
      <c r="D214" s="448"/>
      <c r="E214" s="448"/>
      <c r="F214" s="448"/>
    </row>
    <row r="215" spans="2:6" s="29" customFormat="1">
      <c r="B215" s="448"/>
      <c r="C215" s="448"/>
      <c r="D215" s="448"/>
      <c r="E215" s="448"/>
      <c r="F215" s="448"/>
    </row>
    <row r="216" spans="2:6" s="29" customFormat="1">
      <c r="B216" s="448"/>
      <c r="C216" s="448"/>
      <c r="D216" s="448"/>
      <c r="E216" s="448"/>
      <c r="F216" s="448"/>
    </row>
    <row r="217" spans="2:6" s="29" customFormat="1">
      <c r="B217" s="448"/>
      <c r="C217" s="448"/>
      <c r="D217" s="448"/>
      <c r="E217" s="448"/>
      <c r="F217" s="448"/>
    </row>
    <row r="218" spans="2:6" s="29" customFormat="1">
      <c r="B218" s="448"/>
      <c r="C218" s="448"/>
      <c r="D218" s="448"/>
      <c r="E218" s="448"/>
      <c r="F218" s="448"/>
    </row>
    <row r="219" spans="2:6" s="29" customFormat="1">
      <c r="B219" s="448"/>
      <c r="C219" s="448"/>
      <c r="D219" s="448"/>
      <c r="E219" s="448"/>
      <c r="F219" s="448"/>
    </row>
    <row r="220" spans="2:6" s="29" customFormat="1">
      <c r="B220" s="448"/>
      <c r="C220" s="448"/>
      <c r="D220" s="448"/>
      <c r="E220" s="448"/>
      <c r="F220" s="448"/>
    </row>
    <row r="221" spans="2:6" s="29" customFormat="1">
      <c r="B221" s="448"/>
      <c r="C221" s="448"/>
      <c r="D221" s="448"/>
      <c r="E221" s="448"/>
      <c r="F221" s="448"/>
    </row>
    <row r="222" spans="2:6" s="29" customFormat="1">
      <c r="B222" s="448"/>
      <c r="C222" s="448"/>
      <c r="D222" s="448"/>
      <c r="E222" s="448"/>
      <c r="F222" s="448"/>
    </row>
    <row r="223" spans="2:6" s="29" customFormat="1">
      <c r="B223" s="448"/>
      <c r="C223" s="448"/>
      <c r="D223" s="448"/>
      <c r="E223" s="448"/>
      <c r="F223" s="448"/>
    </row>
    <row r="224" spans="2:6" s="29" customFormat="1">
      <c r="B224" s="448"/>
      <c r="C224" s="448"/>
      <c r="D224" s="448"/>
      <c r="E224" s="448"/>
      <c r="F224" s="448"/>
    </row>
    <row r="225" spans="2:6" s="29" customFormat="1">
      <c r="B225" s="448"/>
      <c r="C225" s="448"/>
      <c r="D225" s="448"/>
      <c r="E225" s="448"/>
      <c r="F225" s="448"/>
    </row>
    <row r="226" spans="2:6" s="29" customFormat="1">
      <c r="B226" s="448"/>
      <c r="C226" s="448"/>
      <c r="D226" s="448"/>
      <c r="E226" s="448"/>
      <c r="F226" s="448"/>
    </row>
    <row r="227" spans="2:6" s="29" customFormat="1">
      <c r="B227" s="448"/>
      <c r="C227" s="448"/>
      <c r="D227" s="448"/>
      <c r="E227" s="448"/>
      <c r="F227" s="448"/>
    </row>
    <row r="228" spans="2:6" s="29" customFormat="1">
      <c r="B228" s="448"/>
      <c r="C228" s="448"/>
      <c r="D228" s="448"/>
      <c r="E228" s="448"/>
      <c r="F228" s="448"/>
    </row>
    <row r="229" spans="2:6" s="29" customFormat="1">
      <c r="B229" s="448"/>
      <c r="C229" s="448"/>
      <c r="D229" s="448"/>
      <c r="E229" s="448"/>
      <c r="F229" s="448"/>
    </row>
    <row r="230" spans="2:6" s="29" customFormat="1">
      <c r="B230" s="448"/>
      <c r="C230" s="448"/>
      <c r="D230" s="448"/>
      <c r="E230" s="448"/>
      <c r="F230" s="448"/>
    </row>
    <row r="231" spans="2:6" s="29" customFormat="1">
      <c r="B231" s="448"/>
      <c r="C231" s="448"/>
      <c r="D231" s="448"/>
      <c r="E231" s="448"/>
      <c r="F231" s="448"/>
    </row>
    <row r="232" spans="2:6" s="29" customFormat="1">
      <c r="B232" s="448"/>
      <c r="C232" s="448"/>
      <c r="D232" s="448"/>
      <c r="E232" s="448"/>
      <c r="F232" s="448"/>
    </row>
    <row r="233" spans="2:6" s="29" customFormat="1">
      <c r="B233" s="448"/>
      <c r="C233" s="448"/>
      <c r="D233" s="448"/>
      <c r="E233" s="448"/>
      <c r="F233" s="448"/>
    </row>
    <row r="234" spans="2:6" s="29" customFormat="1">
      <c r="B234" s="448"/>
      <c r="C234" s="448"/>
      <c r="D234" s="448"/>
      <c r="E234" s="448"/>
      <c r="F234" s="448"/>
    </row>
    <row r="235" spans="2:6" s="29" customFormat="1">
      <c r="B235" s="448"/>
      <c r="C235" s="448"/>
      <c r="D235" s="448"/>
      <c r="E235" s="448"/>
      <c r="F235" s="448"/>
    </row>
    <row r="236" spans="2:6" s="29" customFormat="1">
      <c r="B236" s="448"/>
      <c r="C236" s="448"/>
      <c r="D236" s="448"/>
      <c r="E236" s="448"/>
      <c r="F236" s="448"/>
    </row>
    <row r="237" spans="2:6" s="29" customFormat="1">
      <c r="B237" s="448"/>
      <c r="C237" s="448"/>
      <c r="D237" s="448"/>
      <c r="E237" s="448"/>
      <c r="F237" s="448"/>
    </row>
    <row r="238" spans="2:6" s="29" customFormat="1">
      <c r="B238" s="448"/>
      <c r="C238" s="448"/>
      <c r="D238" s="448"/>
      <c r="E238" s="448"/>
      <c r="F238" s="448"/>
    </row>
    <row r="239" spans="2:6" s="29" customFormat="1">
      <c r="B239" s="448"/>
      <c r="C239" s="448"/>
      <c r="D239" s="448"/>
      <c r="E239" s="448"/>
      <c r="F239" s="448"/>
    </row>
    <row r="240" spans="2:6" s="29" customFormat="1">
      <c r="B240" s="448"/>
      <c r="C240" s="448"/>
      <c r="D240" s="448"/>
      <c r="E240" s="448"/>
      <c r="F240" s="448"/>
    </row>
    <row r="241" spans="2:6" s="29" customFormat="1">
      <c r="B241" s="448"/>
      <c r="C241" s="448"/>
      <c r="D241" s="448"/>
      <c r="E241" s="448"/>
      <c r="F241" s="448"/>
    </row>
    <row r="242" spans="2:6" s="29" customFormat="1">
      <c r="B242" s="448"/>
      <c r="C242" s="448"/>
      <c r="D242" s="448"/>
      <c r="E242" s="448"/>
      <c r="F242" s="448"/>
    </row>
    <row r="243" spans="2:6" s="29" customFormat="1">
      <c r="B243" s="448"/>
      <c r="C243" s="448"/>
      <c r="D243" s="448"/>
      <c r="E243" s="448"/>
      <c r="F243" s="448"/>
    </row>
    <row r="244" spans="2:6" s="29" customFormat="1">
      <c r="B244" s="448"/>
      <c r="C244" s="448"/>
      <c r="D244" s="448"/>
      <c r="E244" s="448"/>
      <c r="F244" s="448"/>
    </row>
    <row r="245" spans="2:6" s="29" customFormat="1">
      <c r="B245" s="448"/>
      <c r="C245" s="448"/>
      <c r="D245" s="448"/>
      <c r="E245" s="448"/>
      <c r="F245" s="448"/>
    </row>
    <row r="246" spans="2:6" s="29" customFormat="1">
      <c r="B246" s="448"/>
      <c r="C246" s="448"/>
      <c r="D246" s="448"/>
      <c r="E246" s="448"/>
      <c r="F246" s="448"/>
    </row>
    <row r="247" spans="2:6" s="29" customFormat="1">
      <c r="B247" s="448"/>
      <c r="C247" s="448"/>
      <c r="D247" s="448"/>
      <c r="E247" s="448"/>
      <c r="F247" s="448"/>
    </row>
    <row r="248" spans="2:6" s="29" customFormat="1">
      <c r="B248" s="448"/>
      <c r="C248" s="448"/>
      <c r="D248" s="448"/>
      <c r="E248" s="448"/>
      <c r="F248" s="448"/>
    </row>
    <row r="249" spans="2:6" s="29" customFormat="1">
      <c r="B249" s="448"/>
      <c r="C249" s="448"/>
      <c r="D249" s="448"/>
      <c r="E249" s="448"/>
      <c r="F249" s="448"/>
    </row>
    <row r="250" spans="2:6" s="29" customFormat="1">
      <c r="B250" s="448"/>
      <c r="C250" s="448"/>
      <c r="D250" s="448"/>
      <c r="E250" s="448"/>
      <c r="F250" s="448"/>
    </row>
    <row r="251" spans="2:6" s="29" customFormat="1">
      <c r="B251" s="448"/>
      <c r="C251" s="448"/>
      <c r="D251" s="448"/>
      <c r="E251" s="448"/>
      <c r="F251" s="448"/>
    </row>
    <row r="252" spans="2:6" s="29" customFormat="1">
      <c r="B252" s="448"/>
      <c r="C252" s="448"/>
      <c r="D252" s="448"/>
      <c r="E252" s="448"/>
      <c r="F252" s="448"/>
    </row>
    <row r="253" spans="2:6" s="29" customFormat="1">
      <c r="B253" s="448"/>
      <c r="C253" s="448"/>
      <c r="D253" s="448"/>
      <c r="E253" s="448"/>
      <c r="F253" s="448"/>
    </row>
    <row r="254" spans="2:6" s="29" customFormat="1">
      <c r="B254" s="448"/>
      <c r="C254" s="448"/>
      <c r="D254" s="448"/>
      <c r="E254" s="448"/>
      <c r="F254" s="448"/>
    </row>
    <row r="255" spans="2:6" s="29" customFormat="1">
      <c r="B255" s="448"/>
      <c r="C255" s="448"/>
      <c r="D255" s="448"/>
      <c r="E255" s="448"/>
      <c r="F255" s="448"/>
    </row>
    <row r="256" spans="2:6" s="29" customFormat="1">
      <c r="B256" s="448"/>
      <c r="C256" s="448"/>
      <c r="D256" s="448"/>
      <c r="E256" s="448"/>
      <c r="F256" s="448"/>
    </row>
    <row r="257" spans="1:68" s="29" customFormat="1">
      <c r="B257" s="448"/>
      <c r="C257" s="448"/>
      <c r="D257" s="448"/>
      <c r="E257" s="448"/>
      <c r="F257" s="448"/>
    </row>
    <row r="258" spans="1:68" s="210" customFormat="1">
      <c r="A258" s="29"/>
      <c r="B258" s="328"/>
      <c r="C258" s="328"/>
      <c r="D258" s="328"/>
      <c r="E258" s="328"/>
      <c r="F258" s="328"/>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19"/>
      <c r="BL258" s="219"/>
      <c r="BM258" s="219"/>
      <c r="BN258" s="219"/>
      <c r="BO258" s="219"/>
      <c r="BP258" s="219"/>
    </row>
    <row r="259" spans="1:68" s="210" customFormat="1">
      <c r="A259" s="29"/>
      <c r="B259" s="328"/>
      <c r="C259" s="328"/>
      <c r="D259" s="328"/>
      <c r="E259" s="328"/>
      <c r="F259" s="328"/>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19"/>
      <c r="BL259" s="219"/>
      <c r="BM259" s="219"/>
      <c r="BN259" s="219"/>
      <c r="BO259" s="219"/>
      <c r="BP259" s="219"/>
    </row>
    <row r="260" spans="1:68" s="210" customFormat="1">
      <c r="A260" s="29"/>
      <c r="B260" s="328"/>
      <c r="C260" s="328"/>
      <c r="D260" s="328"/>
      <c r="E260" s="328"/>
      <c r="F260" s="328"/>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19"/>
      <c r="BL260" s="219"/>
      <c r="BM260" s="219"/>
      <c r="BN260" s="219"/>
      <c r="BO260" s="219"/>
      <c r="BP260" s="219"/>
    </row>
    <row r="261" spans="1:68" s="210" customFormat="1">
      <c r="A261" s="29"/>
      <c r="B261" s="328"/>
      <c r="C261" s="328"/>
      <c r="D261" s="328"/>
      <c r="E261" s="328"/>
      <c r="F261" s="328"/>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19"/>
      <c r="BL261" s="219"/>
      <c r="BM261" s="219"/>
      <c r="BN261" s="219"/>
      <c r="BO261" s="219"/>
      <c r="BP261" s="219"/>
    </row>
    <row r="262" spans="1:68" s="210" customFormat="1">
      <c r="A262" s="29"/>
      <c r="B262" s="328"/>
      <c r="C262" s="328"/>
      <c r="D262" s="328"/>
      <c r="E262" s="328"/>
      <c r="F262" s="328"/>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19"/>
      <c r="BL262" s="219"/>
      <c r="BM262" s="219"/>
      <c r="BN262" s="219"/>
      <c r="BO262" s="219"/>
      <c r="BP262" s="219"/>
    </row>
    <row r="263" spans="1:68" s="210" customFormat="1">
      <c r="A263" s="29"/>
      <c r="B263" s="328"/>
      <c r="C263" s="328"/>
      <c r="D263" s="328"/>
      <c r="E263" s="328"/>
      <c r="F263" s="328"/>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19"/>
      <c r="BL263" s="219"/>
      <c r="BM263" s="219"/>
      <c r="BN263" s="219"/>
      <c r="BO263" s="219"/>
      <c r="BP263" s="219"/>
    </row>
    <row r="264" spans="1:68" s="210" customFormat="1">
      <c r="A264" s="29"/>
      <c r="B264" s="328"/>
      <c r="C264" s="328"/>
      <c r="D264" s="328"/>
      <c r="E264" s="328"/>
      <c r="F264" s="328"/>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19"/>
      <c r="BL264" s="219"/>
      <c r="BM264" s="219"/>
      <c r="BN264" s="219"/>
      <c r="BO264" s="219"/>
      <c r="BP264" s="219"/>
    </row>
    <row r="265" spans="1:68" s="210" customFormat="1">
      <c r="A265" s="29"/>
      <c r="B265" s="328"/>
      <c r="C265" s="328"/>
      <c r="D265" s="328"/>
      <c r="E265" s="328"/>
      <c r="F265" s="328"/>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19"/>
      <c r="BL265" s="219"/>
      <c r="BM265" s="219"/>
      <c r="BN265" s="219"/>
      <c r="BO265" s="219"/>
      <c r="BP265" s="219"/>
    </row>
    <row r="266" spans="1:68" s="210" customFormat="1">
      <c r="A266" s="29"/>
      <c r="B266" s="328"/>
      <c r="C266" s="328"/>
      <c r="D266" s="328"/>
      <c r="E266" s="328"/>
      <c r="F266" s="328"/>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19"/>
      <c r="BL266" s="219"/>
      <c r="BM266" s="219"/>
      <c r="BN266" s="219"/>
      <c r="BO266" s="219"/>
      <c r="BP266" s="219"/>
    </row>
    <row r="267" spans="1:68" s="210" customFormat="1">
      <c r="A267" s="29"/>
      <c r="B267" s="328"/>
      <c r="C267" s="328"/>
      <c r="D267" s="328"/>
      <c r="E267" s="328"/>
      <c r="F267" s="328"/>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19"/>
      <c r="BL267" s="219"/>
      <c r="BM267" s="219"/>
      <c r="BN267" s="219"/>
      <c r="BO267" s="219"/>
      <c r="BP267" s="219"/>
    </row>
    <row r="268" spans="1:68" s="210" customFormat="1">
      <c r="A268" s="29"/>
      <c r="B268" s="328"/>
      <c r="C268" s="328"/>
      <c r="D268" s="328"/>
      <c r="E268" s="328"/>
      <c r="F268" s="328"/>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19"/>
      <c r="BL268" s="219"/>
      <c r="BM268" s="219"/>
      <c r="BN268" s="219"/>
      <c r="BO268" s="219"/>
      <c r="BP268" s="219"/>
    </row>
    <row r="269" spans="1:68" s="210" customFormat="1">
      <c r="A269" s="29"/>
      <c r="B269" s="328"/>
      <c r="C269" s="328"/>
      <c r="D269" s="328"/>
      <c r="E269" s="328"/>
      <c r="F269" s="328"/>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19"/>
      <c r="BL269" s="219"/>
      <c r="BM269" s="219"/>
      <c r="BN269" s="219"/>
      <c r="BO269" s="219"/>
      <c r="BP269" s="219"/>
    </row>
    <row r="270" spans="1:68" s="210" customFormat="1">
      <c r="A270" s="29"/>
      <c r="B270" s="328"/>
      <c r="C270" s="328"/>
      <c r="D270" s="328"/>
      <c r="E270" s="328"/>
      <c r="F270" s="328"/>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19"/>
      <c r="BL270" s="219"/>
      <c r="BM270" s="219"/>
      <c r="BN270" s="219"/>
      <c r="BO270" s="219"/>
      <c r="BP270" s="219"/>
    </row>
    <row r="271" spans="1:68" s="210" customFormat="1">
      <c r="A271" s="29"/>
      <c r="B271" s="328"/>
      <c r="C271" s="328"/>
      <c r="D271" s="328"/>
      <c r="E271" s="328"/>
      <c r="F271" s="328"/>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19"/>
      <c r="BL271" s="219"/>
      <c r="BM271" s="219"/>
      <c r="BN271" s="219"/>
      <c r="BO271" s="219"/>
      <c r="BP271" s="219"/>
    </row>
    <row r="272" spans="1:68" s="210" customFormat="1">
      <c r="A272" s="29"/>
      <c r="B272" s="328"/>
      <c r="C272" s="328"/>
      <c r="D272" s="328"/>
      <c r="E272" s="328"/>
      <c r="F272" s="328"/>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19"/>
      <c r="BL272" s="219"/>
      <c r="BM272" s="219"/>
      <c r="BN272" s="219"/>
      <c r="BO272" s="219"/>
      <c r="BP272" s="219"/>
    </row>
    <row r="273" spans="1:68" s="210" customFormat="1">
      <c r="A273" s="29"/>
      <c r="B273" s="328"/>
      <c r="C273" s="328"/>
      <c r="D273" s="328"/>
      <c r="E273" s="328"/>
      <c r="F273" s="328"/>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19"/>
      <c r="BL273" s="219"/>
      <c r="BM273" s="219"/>
      <c r="BN273" s="219"/>
      <c r="BO273" s="219"/>
      <c r="BP273" s="219"/>
    </row>
    <row r="274" spans="1:68" s="210" customFormat="1">
      <c r="A274" s="29"/>
      <c r="B274" s="328"/>
      <c r="C274" s="328"/>
      <c r="D274" s="328"/>
      <c r="E274" s="328"/>
      <c r="F274" s="328"/>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19"/>
      <c r="BL274" s="219"/>
      <c r="BM274" s="219"/>
      <c r="BN274" s="219"/>
      <c r="BO274" s="219"/>
      <c r="BP274" s="219"/>
    </row>
    <row r="275" spans="1:68" s="210" customFormat="1">
      <c r="A275" s="29"/>
      <c r="B275" s="328"/>
      <c r="C275" s="328"/>
      <c r="D275" s="328"/>
      <c r="E275" s="328"/>
      <c r="F275" s="328"/>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19"/>
      <c r="BL275" s="219"/>
      <c r="BM275" s="219"/>
      <c r="BN275" s="219"/>
      <c r="BO275" s="219"/>
      <c r="BP275" s="219"/>
    </row>
    <row r="276" spans="1:68" s="210" customFormat="1">
      <c r="A276" s="29"/>
      <c r="B276" s="328"/>
      <c r="C276" s="328"/>
      <c r="D276" s="328"/>
      <c r="E276" s="328"/>
      <c r="F276" s="328"/>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19"/>
      <c r="BL276" s="219"/>
      <c r="BM276" s="219"/>
      <c r="BN276" s="219"/>
      <c r="BO276" s="219"/>
      <c r="BP276" s="219"/>
    </row>
    <row r="277" spans="1:68" s="210" customFormat="1">
      <c r="A277" s="29"/>
      <c r="B277" s="328"/>
      <c r="C277" s="328"/>
      <c r="D277" s="328"/>
      <c r="E277" s="328"/>
      <c r="F277" s="328"/>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19"/>
      <c r="BL277" s="219"/>
      <c r="BM277" s="219"/>
      <c r="BN277" s="219"/>
      <c r="BO277" s="219"/>
      <c r="BP277" s="219"/>
    </row>
    <row r="278" spans="1:68" s="210" customFormat="1">
      <c r="A278" s="29"/>
      <c r="B278" s="328"/>
      <c r="C278" s="328"/>
      <c r="D278" s="328"/>
      <c r="E278" s="328"/>
      <c r="F278" s="328"/>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19"/>
      <c r="BL278" s="219"/>
      <c r="BM278" s="219"/>
      <c r="BN278" s="219"/>
      <c r="BO278" s="219"/>
      <c r="BP278" s="219"/>
    </row>
    <row r="279" spans="1:68" s="210" customFormat="1">
      <c r="A279" s="29"/>
      <c r="B279" s="328"/>
      <c r="C279" s="328"/>
      <c r="D279" s="328"/>
      <c r="E279" s="328"/>
      <c r="F279" s="328"/>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19"/>
      <c r="BL279" s="219"/>
      <c r="BM279" s="219"/>
      <c r="BN279" s="219"/>
      <c r="BO279" s="219"/>
      <c r="BP279" s="219"/>
    </row>
    <row r="280" spans="1:68" s="210" customFormat="1">
      <c r="A280" s="29"/>
      <c r="B280" s="328"/>
      <c r="C280" s="328"/>
      <c r="D280" s="328"/>
      <c r="E280" s="328"/>
      <c r="F280" s="328"/>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19"/>
      <c r="BL280" s="219"/>
      <c r="BM280" s="219"/>
      <c r="BN280" s="219"/>
      <c r="BO280" s="219"/>
      <c r="BP280" s="219"/>
    </row>
    <row r="281" spans="1:68" s="210" customFormat="1">
      <c r="A281" s="29"/>
      <c r="B281" s="328"/>
      <c r="C281" s="328"/>
      <c r="D281" s="328"/>
      <c r="E281" s="328"/>
      <c r="F281" s="328"/>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19"/>
      <c r="BL281" s="219"/>
      <c r="BM281" s="219"/>
      <c r="BN281" s="219"/>
      <c r="BO281" s="219"/>
      <c r="BP281" s="219"/>
    </row>
    <row r="282" spans="1:68" s="210" customFormat="1">
      <c r="A282" s="29"/>
      <c r="B282" s="328"/>
      <c r="C282" s="328"/>
      <c r="D282" s="328"/>
      <c r="E282" s="328"/>
      <c r="F282" s="328"/>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19"/>
      <c r="BL282" s="219"/>
      <c r="BM282" s="219"/>
      <c r="BN282" s="219"/>
      <c r="BO282" s="219"/>
      <c r="BP282" s="219"/>
    </row>
    <row r="283" spans="1:68" s="210" customFormat="1">
      <c r="A283" s="29"/>
      <c r="B283" s="328"/>
      <c r="C283" s="328"/>
      <c r="D283" s="328"/>
      <c r="E283" s="328"/>
      <c r="F283" s="328"/>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19"/>
      <c r="BL283" s="219"/>
      <c r="BM283" s="219"/>
      <c r="BN283" s="219"/>
      <c r="BO283" s="219"/>
      <c r="BP283" s="219"/>
    </row>
    <row r="284" spans="1:68" s="210" customFormat="1">
      <c r="A284" s="29"/>
      <c r="B284" s="328"/>
      <c r="C284" s="328"/>
      <c r="D284" s="328"/>
      <c r="E284" s="328"/>
      <c r="F284" s="328"/>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19"/>
      <c r="BL284" s="219"/>
      <c r="BM284" s="219"/>
      <c r="BN284" s="219"/>
      <c r="BO284" s="219"/>
      <c r="BP284" s="219"/>
    </row>
    <row r="285" spans="1:68" s="210" customFormat="1">
      <c r="A285" s="29"/>
      <c r="B285" s="328"/>
      <c r="C285" s="328"/>
      <c r="D285" s="328"/>
      <c r="E285" s="328"/>
      <c r="F285" s="328"/>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19"/>
      <c r="BL285" s="219"/>
      <c r="BM285" s="219"/>
      <c r="BN285" s="219"/>
      <c r="BO285" s="219"/>
      <c r="BP285" s="219"/>
    </row>
    <row r="286" spans="1:68" s="210" customFormat="1">
      <c r="A286" s="29"/>
      <c r="B286" s="328"/>
      <c r="C286" s="328"/>
      <c r="D286" s="328"/>
      <c r="E286" s="328"/>
      <c r="F286" s="328"/>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19"/>
      <c r="BL286" s="219"/>
      <c r="BM286" s="219"/>
      <c r="BN286" s="219"/>
      <c r="BO286" s="219"/>
      <c r="BP286" s="219"/>
    </row>
    <row r="287" spans="1:68" s="210" customFormat="1">
      <c r="A287" s="29"/>
      <c r="B287" s="328"/>
      <c r="C287" s="328"/>
      <c r="D287" s="328"/>
      <c r="E287" s="328"/>
      <c r="F287" s="328"/>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19"/>
      <c r="BL287" s="219"/>
      <c r="BM287" s="219"/>
      <c r="BN287" s="219"/>
      <c r="BO287" s="219"/>
      <c r="BP287" s="219"/>
    </row>
    <row r="288" spans="1:68" s="210" customFormat="1">
      <c r="A288" s="29"/>
      <c r="B288" s="328"/>
      <c r="C288" s="328"/>
      <c r="D288" s="328"/>
      <c r="E288" s="328"/>
      <c r="F288" s="328"/>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19"/>
      <c r="BL288" s="219"/>
      <c r="BM288" s="219"/>
      <c r="BN288" s="219"/>
      <c r="BO288" s="219"/>
      <c r="BP288" s="219"/>
    </row>
    <row r="289" spans="1:68" s="210" customFormat="1">
      <c r="A289" s="29"/>
      <c r="B289" s="328"/>
      <c r="C289" s="328"/>
      <c r="D289" s="328"/>
      <c r="E289" s="328"/>
      <c r="F289" s="328"/>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19"/>
      <c r="BL289" s="219"/>
      <c r="BM289" s="219"/>
      <c r="BN289" s="219"/>
      <c r="BO289" s="219"/>
      <c r="BP289" s="219"/>
    </row>
    <row r="290" spans="1:68" s="210" customFormat="1">
      <c r="A290" s="29"/>
      <c r="B290" s="328"/>
      <c r="C290" s="328"/>
      <c r="D290" s="328"/>
      <c r="E290" s="328"/>
      <c r="F290" s="328"/>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19"/>
      <c r="BL290" s="219"/>
      <c r="BM290" s="219"/>
      <c r="BN290" s="219"/>
      <c r="BO290" s="219"/>
      <c r="BP290" s="219"/>
    </row>
    <row r="291" spans="1:68" s="210" customFormat="1">
      <c r="A291" s="29"/>
      <c r="B291" s="328"/>
      <c r="C291" s="328"/>
      <c r="D291" s="328"/>
      <c r="E291" s="328"/>
      <c r="F291" s="328"/>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19"/>
      <c r="BL291" s="219"/>
      <c r="BM291" s="219"/>
      <c r="BN291" s="219"/>
      <c r="BO291" s="219"/>
      <c r="BP291" s="219"/>
    </row>
    <row r="292" spans="1:68" s="210" customFormat="1">
      <c r="A292" s="29"/>
      <c r="B292" s="328"/>
      <c r="C292" s="328"/>
      <c r="D292" s="328"/>
      <c r="E292" s="328"/>
      <c r="F292" s="328"/>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19"/>
      <c r="BL292" s="219"/>
      <c r="BM292" s="219"/>
      <c r="BN292" s="219"/>
      <c r="BO292" s="219"/>
      <c r="BP292" s="219"/>
    </row>
    <row r="293" spans="1:68" s="210" customFormat="1">
      <c r="A293" s="29"/>
      <c r="B293" s="328"/>
      <c r="C293" s="328"/>
      <c r="D293" s="328"/>
      <c r="E293" s="328"/>
      <c r="F293" s="328"/>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19"/>
      <c r="BL293" s="219"/>
      <c r="BM293" s="219"/>
      <c r="BN293" s="219"/>
      <c r="BO293" s="219"/>
      <c r="BP293" s="219"/>
    </row>
    <row r="294" spans="1:68" s="210" customFormat="1">
      <c r="A294" s="29"/>
      <c r="B294" s="328"/>
      <c r="C294" s="328"/>
      <c r="D294" s="328"/>
      <c r="E294" s="328"/>
      <c r="F294" s="328"/>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19"/>
      <c r="BL294" s="219"/>
      <c r="BM294" s="219"/>
      <c r="BN294" s="219"/>
      <c r="BO294" s="219"/>
      <c r="BP294" s="219"/>
    </row>
    <row r="295" spans="1:68" s="210" customFormat="1">
      <c r="A295" s="29"/>
      <c r="B295" s="328"/>
      <c r="C295" s="328"/>
      <c r="D295" s="328"/>
      <c r="E295" s="328"/>
      <c r="F295" s="328"/>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19"/>
      <c r="BL295" s="219"/>
      <c r="BM295" s="219"/>
      <c r="BN295" s="219"/>
      <c r="BO295" s="219"/>
      <c r="BP295" s="219"/>
    </row>
    <row r="296" spans="1:68" s="210" customFormat="1">
      <c r="A296" s="29"/>
      <c r="B296" s="328"/>
      <c r="C296" s="328"/>
      <c r="D296" s="328"/>
      <c r="E296" s="328"/>
      <c r="F296" s="328"/>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19"/>
      <c r="BL296" s="219"/>
      <c r="BM296" s="219"/>
      <c r="BN296" s="219"/>
      <c r="BO296" s="219"/>
      <c r="BP296" s="219"/>
    </row>
    <row r="297" spans="1:68" s="210" customFormat="1">
      <c r="A297" s="29"/>
      <c r="B297" s="328"/>
      <c r="C297" s="328"/>
      <c r="D297" s="328"/>
      <c r="E297" s="328"/>
      <c r="F297" s="328"/>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19"/>
      <c r="BL297" s="219"/>
      <c r="BM297" s="219"/>
      <c r="BN297" s="219"/>
      <c r="BO297" s="219"/>
      <c r="BP297" s="219"/>
    </row>
    <row r="298" spans="1:68" s="210" customFormat="1">
      <c r="A298" s="29"/>
      <c r="B298" s="328"/>
      <c r="C298" s="328"/>
      <c r="D298" s="328"/>
      <c r="E298" s="328"/>
      <c r="F298" s="328"/>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19"/>
      <c r="BL298" s="219"/>
      <c r="BM298" s="219"/>
      <c r="BN298" s="219"/>
      <c r="BO298" s="219"/>
      <c r="BP298" s="219"/>
    </row>
    <row r="299" spans="1:68" s="210" customFormat="1">
      <c r="A299" s="29"/>
      <c r="B299" s="328"/>
      <c r="C299" s="328"/>
      <c r="D299" s="328"/>
      <c r="E299" s="328"/>
      <c r="F299" s="328"/>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19"/>
      <c r="BL299" s="219"/>
      <c r="BM299" s="219"/>
      <c r="BN299" s="219"/>
      <c r="BO299" s="219"/>
      <c r="BP299" s="219"/>
    </row>
    <row r="300" spans="1:68" s="210" customFormat="1">
      <c r="A300" s="29"/>
      <c r="B300" s="328"/>
      <c r="C300" s="328"/>
      <c r="D300" s="328"/>
      <c r="E300" s="328"/>
      <c r="F300" s="328"/>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19"/>
      <c r="BL300" s="219"/>
      <c r="BM300" s="219"/>
      <c r="BN300" s="219"/>
      <c r="BO300" s="219"/>
      <c r="BP300" s="219"/>
    </row>
    <row r="301" spans="1:68" s="210" customFormat="1">
      <c r="A301" s="29"/>
      <c r="B301" s="328"/>
      <c r="C301" s="328"/>
      <c r="D301" s="328"/>
      <c r="E301" s="328"/>
      <c r="F301" s="328"/>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19"/>
      <c r="BL301" s="219"/>
      <c r="BM301" s="219"/>
      <c r="BN301" s="219"/>
      <c r="BO301" s="219"/>
      <c r="BP301" s="219"/>
    </row>
    <row r="302" spans="1:68" s="210" customFormat="1">
      <c r="A302" s="29"/>
      <c r="B302" s="328"/>
      <c r="C302" s="328"/>
      <c r="D302" s="328"/>
      <c r="E302" s="328"/>
      <c r="F302" s="328"/>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19"/>
      <c r="BL302" s="219"/>
      <c r="BM302" s="219"/>
      <c r="BN302" s="219"/>
      <c r="BO302" s="219"/>
      <c r="BP302" s="219"/>
    </row>
    <row r="303" spans="1:68" s="210" customFormat="1">
      <c r="A303" s="29"/>
      <c r="B303" s="328"/>
      <c r="C303" s="328"/>
      <c r="D303" s="328"/>
      <c r="E303" s="328"/>
      <c r="F303" s="328"/>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19"/>
      <c r="BL303" s="219"/>
      <c r="BM303" s="219"/>
      <c r="BN303" s="219"/>
      <c r="BO303" s="219"/>
      <c r="BP303" s="219"/>
    </row>
    <row r="304" spans="1:68" s="210" customFormat="1">
      <c r="A304" s="29"/>
      <c r="B304" s="328"/>
      <c r="C304" s="328"/>
      <c r="D304" s="328"/>
      <c r="E304" s="328"/>
      <c r="F304" s="328"/>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19"/>
      <c r="BL304" s="219"/>
      <c r="BM304" s="219"/>
      <c r="BN304" s="219"/>
      <c r="BO304" s="219"/>
      <c r="BP304" s="219"/>
    </row>
    <row r="305" spans="1:68" s="210" customFormat="1">
      <c r="A305" s="29"/>
      <c r="B305" s="328"/>
      <c r="C305" s="328"/>
      <c r="D305" s="328"/>
      <c r="E305" s="328"/>
      <c r="F305" s="328"/>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19"/>
      <c r="BL305" s="219"/>
      <c r="BM305" s="219"/>
      <c r="BN305" s="219"/>
      <c r="BO305" s="219"/>
      <c r="BP305" s="219"/>
    </row>
    <row r="306" spans="1:68" s="210" customFormat="1">
      <c r="A306" s="29"/>
      <c r="B306" s="328"/>
      <c r="C306" s="328"/>
      <c r="D306" s="328"/>
      <c r="E306" s="328"/>
      <c r="F306" s="328"/>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19"/>
      <c r="BL306" s="219"/>
      <c r="BM306" s="219"/>
      <c r="BN306" s="219"/>
      <c r="BO306" s="219"/>
      <c r="BP306" s="219"/>
    </row>
    <row r="307" spans="1:68" s="210" customFormat="1">
      <c r="A307" s="29"/>
      <c r="B307" s="328"/>
      <c r="C307" s="328"/>
      <c r="D307" s="328"/>
      <c r="E307" s="328"/>
      <c r="F307" s="328"/>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19"/>
      <c r="BL307" s="219"/>
      <c r="BM307" s="219"/>
      <c r="BN307" s="219"/>
      <c r="BO307" s="219"/>
      <c r="BP307" s="219"/>
    </row>
    <row r="308" spans="1:68" s="210" customFormat="1">
      <c r="A308" s="29"/>
      <c r="B308" s="328"/>
      <c r="C308" s="328"/>
      <c r="D308" s="328"/>
      <c r="E308" s="328"/>
      <c r="F308" s="328"/>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19"/>
      <c r="BL308" s="219"/>
      <c r="BM308" s="219"/>
      <c r="BN308" s="219"/>
      <c r="BO308" s="219"/>
      <c r="BP308" s="219"/>
    </row>
    <row r="309" spans="1:68" s="210" customFormat="1">
      <c r="A309" s="29"/>
      <c r="B309" s="328"/>
      <c r="C309" s="328"/>
      <c r="D309" s="328"/>
      <c r="E309" s="328"/>
      <c r="F309" s="328"/>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19"/>
      <c r="BL309" s="219"/>
      <c r="BM309" s="219"/>
      <c r="BN309" s="219"/>
      <c r="BO309" s="219"/>
      <c r="BP309" s="219"/>
    </row>
    <row r="310" spans="1:68" s="210" customFormat="1">
      <c r="A310" s="29"/>
      <c r="B310" s="328"/>
      <c r="C310" s="328"/>
      <c r="D310" s="328"/>
      <c r="E310" s="328"/>
      <c r="F310" s="328"/>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19"/>
      <c r="BL310" s="219"/>
      <c r="BM310" s="219"/>
      <c r="BN310" s="219"/>
      <c r="BO310" s="219"/>
      <c r="BP310" s="219"/>
    </row>
    <row r="311" spans="1:68" s="210" customFormat="1">
      <c r="A311" s="29"/>
      <c r="B311" s="328"/>
      <c r="C311" s="328"/>
      <c r="D311" s="328"/>
      <c r="E311" s="328"/>
      <c r="F311" s="328"/>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19"/>
      <c r="BL311" s="219"/>
      <c r="BM311" s="219"/>
      <c r="BN311" s="219"/>
      <c r="BO311" s="219"/>
      <c r="BP311" s="219"/>
    </row>
    <row r="312" spans="1:68" s="210" customFormat="1">
      <c r="A312" s="29"/>
      <c r="B312" s="328"/>
      <c r="C312" s="328"/>
      <c r="D312" s="328"/>
      <c r="E312" s="328"/>
      <c r="F312" s="328"/>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19"/>
      <c r="BL312" s="219"/>
      <c r="BM312" s="219"/>
      <c r="BN312" s="219"/>
      <c r="BO312" s="219"/>
      <c r="BP312" s="219"/>
    </row>
    <row r="313" spans="1:68" s="210" customFormat="1">
      <c r="A313" s="29"/>
      <c r="B313" s="328"/>
      <c r="C313" s="328"/>
      <c r="D313" s="328"/>
      <c r="E313" s="328"/>
      <c r="F313" s="328"/>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19"/>
      <c r="BL313" s="219"/>
      <c r="BM313" s="219"/>
      <c r="BN313" s="219"/>
      <c r="BO313" s="219"/>
      <c r="BP313" s="219"/>
    </row>
    <row r="314" spans="1:68" s="210" customFormat="1">
      <c r="A314" s="29"/>
      <c r="B314" s="328"/>
      <c r="C314" s="328"/>
      <c r="D314" s="328"/>
      <c r="E314" s="328"/>
      <c r="F314" s="328"/>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19"/>
      <c r="BL314" s="219"/>
      <c r="BM314" s="219"/>
      <c r="BN314" s="219"/>
      <c r="BO314" s="219"/>
      <c r="BP314" s="219"/>
    </row>
    <row r="315" spans="1:68" s="210" customFormat="1">
      <c r="A315" s="29"/>
      <c r="B315" s="328"/>
      <c r="C315" s="328"/>
      <c r="D315" s="328"/>
      <c r="E315" s="328"/>
      <c r="F315" s="328"/>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19"/>
      <c r="BL315" s="219"/>
      <c r="BM315" s="219"/>
      <c r="BN315" s="219"/>
      <c r="BO315" s="219"/>
      <c r="BP315" s="219"/>
    </row>
    <row r="316" spans="1:68" s="210" customFormat="1">
      <c r="A316" s="29"/>
      <c r="B316" s="328"/>
      <c r="C316" s="328"/>
      <c r="D316" s="328"/>
      <c r="E316" s="328"/>
      <c r="F316" s="328"/>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19"/>
      <c r="BL316" s="219"/>
      <c r="BM316" s="219"/>
      <c r="BN316" s="219"/>
      <c r="BO316" s="219"/>
      <c r="BP316" s="219"/>
    </row>
    <row r="317" spans="1:68" s="210" customFormat="1">
      <c r="A317" s="29"/>
      <c r="B317" s="328"/>
      <c r="C317" s="328"/>
      <c r="D317" s="328"/>
      <c r="E317" s="328"/>
      <c r="F317" s="328"/>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19"/>
      <c r="BL317" s="219"/>
      <c r="BM317" s="219"/>
      <c r="BN317" s="219"/>
      <c r="BO317" s="219"/>
      <c r="BP317" s="219"/>
    </row>
    <row r="318" spans="1:68" s="210" customFormat="1">
      <c r="A318" s="29"/>
      <c r="B318" s="328"/>
      <c r="C318" s="328"/>
      <c r="D318" s="328"/>
      <c r="E318" s="328"/>
      <c r="F318" s="328"/>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19"/>
      <c r="BL318" s="219"/>
      <c r="BM318" s="219"/>
      <c r="BN318" s="219"/>
      <c r="BO318" s="219"/>
      <c r="BP318" s="219"/>
    </row>
    <row r="319" spans="1:68" s="210" customFormat="1">
      <c r="A319" s="29"/>
      <c r="B319" s="328"/>
      <c r="C319" s="328"/>
      <c r="D319" s="328"/>
      <c r="E319" s="328"/>
      <c r="F319" s="328"/>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19"/>
      <c r="BL319" s="219"/>
      <c r="BM319" s="219"/>
      <c r="BN319" s="219"/>
      <c r="BO319" s="219"/>
      <c r="BP319" s="219"/>
    </row>
    <row r="320" spans="1:68" s="210" customFormat="1">
      <c r="A320" s="29"/>
      <c r="B320" s="328"/>
      <c r="C320" s="328"/>
      <c r="D320" s="328"/>
      <c r="E320" s="328"/>
      <c r="F320" s="328"/>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19"/>
      <c r="BL320" s="219"/>
      <c r="BM320" s="219"/>
      <c r="BN320" s="219"/>
      <c r="BO320" s="219"/>
      <c r="BP320" s="219"/>
    </row>
    <row r="321" spans="1:68" s="210" customFormat="1">
      <c r="A321" s="29"/>
      <c r="B321" s="328"/>
      <c r="C321" s="328"/>
      <c r="D321" s="328"/>
      <c r="E321" s="328"/>
      <c r="F321" s="328"/>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19"/>
      <c r="BL321" s="219"/>
      <c r="BM321" s="219"/>
      <c r="BN321" s="219"/>
      <c r="BO321" s="219"/>
      <c r="BP321" s="219"/>
    </row>
    <row r="322" spans="1:68" s="210" customFormat="1">
      <c r="A322" s="29"/>
      <c r="B322" s="328"/>
      <c r="C322" s="328"/>
      <c r="D322" s="328"/>
      <c r="E322" s="328"/>
      <c r="F322" s="328"/>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19"/>
      <c r="BL322" s="219"/>
      <c r="BM322" s="219"/>
      <c r="BN322" s="219"/>
      <c r="BO322" s="219"/>
      <c r="BP322" s="219"/>
    </row>
    <row r="323" spans="1:68" s="210" customFormat="1">
      <c r="A323" s="29"/>
      <c r="B323" s="328"/>
      <c r="C323" s="328"/>
      <c r="D323" s="328"/>
      <c r="E323" s="328"/>
      <c r="F323" s="328"/>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19"/>
      <c r="BL323" s="219"/>
      <c r="BM323" s="219"/>
      <c r="BN323" s="219"/>
      <c r="BO323" s="219"/>
      <c r="BP323" s="219"/>
    </row>
    <row r="324" spans="1:68" s="210" customFormat="1">
      <c r="A324" s="29"/>
      <c r="B324" s="328"/>
      <c r="C324" s="328"/>
      <c r="D324" s="328"/>
      <c r="E324" s="328"/>
      <c r="F324" s="328"/>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19"/>
      <c r="BL324" s="219"/>
      <c r="BM324" s="219"/>
      <c r="BN324" s="219"/>
      <c r="BO324" s="219"/>
      <c r="BP324" s="219"/>
    </row>
    <row r="325" spans="1:68" s="210" customFormat="1">
      <c r="A325" s="29"/>
      <c r="B325" s="328"/>
      <c r="C325" s="328"/>
      <c r="D325" s="328"/>
      <c r="E325" s="328"/>
      <c r="F325" s="328"/>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19"/>
      <c r="BL325" s="219"/>
      <c r="BM325" s="219"/>
      <c r="BN325" s="219"/>
      <c r="BO325" s="219"/>
      <c r="BP325" s="219"/>
    </row>
    <row r="326" spans="1:68" s="210" customFormat="1">
      <c r="A326" s="29"/>
      <c r="B326" s="328"/>
      <c r="C326" s="328"/>
      <c r="D326" s="328"/>
      <c r="E326" s="328"/>
      <c r="F326" s="328"/>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19"/>
      <c r="BL326" s="219"/>
      <c r="BM326" s="219"/>
      <c r="BN326" s="219"/>
      <c r="BO326" s="219"/>
      <c r="BP326" s="219"/>
    </row>
    <row r="327" spans="1:68" s="210" customFormat="1">
      <c r="A327" s="29"/>
      <c r="B327" s="328"/>
      <c r="C327" s="328"/>
      <c r="D327" s="328"/>
      <c r="E327" s="328"/>
      <c r="F327" s="328"/>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19"/>
      <c r="BL327" s="219"/>
      <c r="BM327" s="219"/>
      <c r="BN327" s="219"/>
      <c r="BO327" s="219"/>
      <c r="BP327" s="219"/>
    </row>
    <row r="328" spans="1:68" s="210" customFormat="1">
      <c r="A328" s="29"/>
      <c r="B328" s="328"/>
      <c r="C328" s="328"/>
      <c r="D328" s="328"/>
      <c r="E328" s="328"/>
      <c r="F328" s="328"/>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19"/>
      <c r="BL328" s="219"/>
      <c r="BM328" s="219"/>
      <c r="BN328" s="219"/>
      <c r="BO328" s="219"/>
      <c r="BP328" s="219"/>
    </row>
    <row r="329" spans="1:68" s="210" customFormat="1">
      <c r="A329" s="29"/>
      <c r="B329" s="328"/>
      <c r="C329" s="328"/>
      <c r="D329" s="328"/>
      <c r="E329" s="328"/>
      <c r="F329" s="328"/>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19"/>
      <c r="BL329" s="219"/>
      <c r="BM329" s="219"/>
      <c r="BN329" s="219"/>
      <c r="BO329" s="219"/>
      <c r="BP329" s="219"/>
    </row>
    <row r="330" spans="1:68" s="210" customFormat="1">
      <c r="A330" s="29"/>
      <c r="B330" s="328"/>
      <c r="C330" s="328"/>
      <c r="D330" s="328"/>
      <c r="E330" s="328"/>
      <c r="F330" s="328"/>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19"/>
      <c r="BL330" s="219"/>
      <c r="BM330" s="219"/>
      <c r="BN330" s="219"/>
      <c r="BO330" s="219"/>
      <c r="BP330" s="219"/>
    </row>
    <row r="331" spans="1:68" s="210" customFormat="1">
      <c r="A331" s="29"/>
      <c r="B331" s="328"/>
      <c r="C331" s="328"/>
      <c r="D331" s="328"/>
      <c r="E331" s="328"/>
      <c r="F331" s="328"/>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19"/>
      <c r="BL331" s="219"/>
      <c r="BM331" s="219"/>
      <c r="BN331" s="219"/>
      <c r="BO331" s="219"/>
      <c r="BP331" s="219"/>
    </row>
    <row r="332" spans="1:68" s="210" customFormat="1">
      <c r="A332" s="29"/>
      <c r="B332" s="328"/>
      <c r="C332" s="328"/>
      <c r="D332" s="328"/>
      <c r="E332" s="328"/>
      <c r="F332" s="328"/>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19"/>
      <c r="BL332" s="219"/>
      <c r="BM332" s="219"/>
      <c r="BN332" s="219"/>
      <c r="BO332" s="219"/>
      <c r="BP332" s="219"/>
    </row>
    <row r="333" spans="1:68" s="210" customFormat="1">
      <c r="A333" s="29"/>
      <c r="B333" s="328"/>
      <c r="C333" s="328"/>
      <c r="D333" s="328"/>
      <c r="E333" s="328"/>
      <c r="F333" s="328"/>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19"/>
      <c r="BL333" s="219"/>
      <c r="BM333" s="219"/>
      <c r="BN333" s="219"/>
      <c r="BO333" s="219"/>
      <c r="BP333" s="219"/>
    </row>
    <row r="334" spans="1:68" s="210" customFormat="1">
      <c r="A334" s="29"/>
      <c r="B334" s="328"/>
      <c r="C334" s="328"/>
      <c r="D334" s="328"/>
      <c r="E334" s="328"/>
      <c r="F334" s="328"/>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19"/>
      <c r="BL334" s="219"/>
      <c r="BM334" s="219"/>
      <c r="BN334" s="219"/>
      <c r="BO334" s="219"/>
      <c r="BP334" s="219"/>
    </row>
    <row r="335" spans="1:68" s="210" customFormat="1">
      <c r="A335" s="29"/>
      <c r="B335" s="328"/>
      <c r="C335" s="328"/>
      <c r="D335" s="328"/>
      <c r="E335" s="328"/>
      <c r="F335" s="328"/>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19"/>
      <c r="BL335" s="219"/>
      <c r="BM335" s="219"/>
      <c r="BN335" s="219"/>
      <c r="BO335" s="219"/>
      <c r="BP335" s="219"/>
    </row>
    <row r="336" spans="1:68" s="210" customFormat="1">
      <c r="A336" s="29"/>
      <c r="B336" s="328"/>
      <c r="C336" s="328"/>
      <c r="D336" s="328"/>
      <c r="E336" s="328"/>
      <c r="F336" s="328"/>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19"/>
      <c r="BL336" s="219"/>
      <c r="BM336" s="219"/>
      <c r="BN336" s="219"/>
      <c r="BO336" s="219"/>
      <c r="BP336" s="219"/>
    </row>
    <row r="337" spans="1:68" s="210" customFormat="1">
      <c r="A337" s="29"/>
      <c r="B337" s="328"/>
      <c r="C337" s="328"/>
      <c r="D337" s="328"/>
      <c r="E337" s="328"/>
      <c r="F337" s="328"/>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19"/>
      <c r="BL337" s="219"/>
      <c r="BM337" s="219"/>
      <c r="BN337" s="219"/>
      <c r="BO337" s="219"/>
      <c r="BP337" s="219"/>
    </row>
    <row r="338" spans="1:68" s="210" customFormat="1">
      <c r="A338" s="29"/>
      <c r="B338" s="328"/>
      <c r="C338" s="328"/>
      <c r="D338" s="328"/>
      <c r="E338" s="328"/>
      <c r="F338" s="328"/>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19"/>
      <c r="BL338" s="219"/>
      <c r="BM338" s="219"/>
      <c r="BN338" s="219"/>
      <c r="BO338" s="219"/>
      <c r="BP338" s="219"/>
    </row>
    <row r="339" spans="1:68" s="210" customFormat="1">
      <c r="A339" s="29"/>
      <c r="B339" s="328"/>
      <c r="C339" s="328"/>
      <c r="D339" s="328"/>
      <c r="E339" s="328"/>
      <c r="F339" s="328"/>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19"/>
      <c r="BL339" s="219"/>
      <c r="BM339" s="219"/>
      <c r="BN339" s="219"/>
      <c r="BO339" s="219"/>
      <c r="BP339" s="219"/>
    </row>
    <row r="340" spans="1:68" s="210" customFormat="1">
      <c r="A340" s="29"/>
      <c r="B340" s="328"/>
      <c r="C340" s="328"/>
      <c r="D340" s="328"/>
      <c r="E340" s="328"/>
      <c r="F340" s="328"/>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19"/>
      <c r="BL340" s="219"/>
      <c r="BM340" s="219"/>
      <c r="BN340" s="219"/>
      <c r="BO340" s="219"/>
      <c r="BP340" s="219"/>
    </row>
    <row r="341" spans="1:68" s="210" customFormat="1">
      <c r="A341" s="29"/>
      <c r="B341" s="328"/>
      <c r="C341" s="328"/>
      <c r="D341" s="328"/>
      <c r="E341" s="328"/>
      <c r="F341" s="328"/>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19"/>
      <c r="BL341" s="219"/>
      <c r="BM341" s="219"/>
      <c r="BN341" s="219"/>
      <c r="BO341" s="219"/>
      <c r="BP341" s="219"/>
    </row>
    <row r="342" spans="1:68" s="210" customFormat="1">
      <c r="A342" s="29"/>
      <c r="B342" s="328"/>
      <c r="C342" s="328"/>
      <c r="D342" s="328"/>
      <c r="E342" s="328"/>
      <c r="F342" s="328"/>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19"/>
      <c r="BL342" s="219"/>
      <c r="BM342" s="219"/>
      <c r="BN342" s="219"/>
      <c r="BO342" s="219"/>
      <c r="BP342" s="219"/>
    </row>
    <row r="343" spans="1:68" s="210" customFormat="1">
      <c r="A343" s="29"/>
      <c r="B343" s="328"/>
      <c r="C343" s="328"/>
      <c r="D343" s="328"/>
      <c r="E343" s="328"/>
      <c r="F343" s="328"/>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19"/>
      <c r="BL343" s="219"/>
      <c r="BM343" s="219"/>
      <c r="BN343" s="219"/>
      <c r="BO343" s="219"/>
      <c r="BP343" s="219"/>
    </row>
    <row r="344" spans="1:68" s="210" customFormat="1">
      <c r="A344" s="29"/>
      <c r="B344" s="328"/>
      <c r="C344" s="328"/>
      <c r="D344" s="328"/>
      <c r="E344" s="328"/>
      <c r="F344" s="328"/>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19"/>
      <c r="BL344" s="219"/>
      <c r="BM344" s="219"/>
      <c r="BN344" s="219"/>
      <c r="BO344" s="219"/>
      <c r="BP344" s="219"/>
    </row>
    <row r="345" spans="1:68" s="210" customFormat="1">
      <c r="A345" s="29"/>
      <c r="B345" s="328"/>
      <c r="C345" s="328"/>
      <c r="D345" s="328"/>
      <c r="E345" s="328"/>
      <c r="F345" s="328"/>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19"/>
      <c r="BL345" s="219"/>
      <c r="BM345" s="219"/>
      <c r="BN345" s="219"/>
      <c r="BO345" s="219"/>
      <c r="BP345" s="219"/>
    </row>
    <row r="346" spans="1:68" s="210" customFormat="1">
      <c r="A346" s="29"/>
      <c r="B346" s="328"/>
      <c r="C346" s="328"/>
      <c r="D346" s="328"/>
      <c r="E346" s="328"/>
      <c r="F346" s="328"/>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19"/>
      <c r="BL346" s="219"/>
      <c r="BM346" s="219"/>
      <c r="BN346" s="219"/>
      <c r="BO346" s="219"/>
      <c r="BP346" s="219"/>
    </row>
    <row r="347" spans="1:68" s="210" customFormat="1">
      <c r="A347" s="29"/>
      <c r="B347" s="328"/>
      <c r="C347" s="328"/>
      <c r="D347" s="328"/>
      <c r="E347" s="328"/>
      <c r="F347" s="328"/>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19"/>
      <c r="BL347" s="219"/>
      <c r="BM347" s="219"/>
      <c r="BN347" s="219"/>
      <c r="BO347" s="219"/>
      <c r="BP347" s="219"/>
    </row>
    <row r="348" spans="1:68" s="210" customFormat="1">
      <c r="A348" s="29"/>
      <c r="B348" s="328"/>
      <c r="C348" s="328"/>
      <c r="D348" s="328"/>
      <c r="E348" s="328"/>
      <c r="F348" s="328"/>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19"/>
      <c r="BL348" s="219"/>
      <c r="BM348" s="219"/>
      <c r="BN348" s="219"/>
      <c r="BO348" s="219"/>
      <c r="BP348" s="219"/>
    </row>
    <row r="349" spans="1:68" s="210" customFormat="1">
      <c r="A349" s="29"/>
      <c r="B349" s="328"/>
      <c r="C349" s="328"/>
      <c r="D349" s="328"/>
      <c r="E349" s="328"/>
      <c r="F349" s="328"/>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19"/>
      <c r="BL349" s="219"/>
      <c r="BM349" s="219"/>
      <c r="BN349" s="219"/>
      <c r="BO349" s="219"/>
      <c r="BP349" s="219"/>
    </row>
    <row r="350" spans="1:68" s="210" customFormat="1">
      <c r="A350" s="29"/>
      <c r="B350" s="328"/>
      <c r="C350" s="328"/>
      <c r="D350" s="328"/>
      <c r="E350" s="328"/>
      <c r="F350" s="328"/>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19"/>
      <c r="BL350" s="219"/>
      <c r="BM350" s="219"/>
      <c r="BN350" s="219"/>
      <c r="BO350" s="219"/>
      <c r="BP350" s="219"/>
    </row>
    <row r="351" spans="1:68" s="210" customFormat="1">
      <c r="A351" s="29"/>
      <c r="B351" s="328"/>
      <c r="C351" s="328"/>
      <c r="D351" s="328"/>
      <c r="E351" s="328"/>
      <c r="F351" s="328"/>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19"/>
      <c r="BL351" s="219"/>
      <c r="BM351" s="219"/>
      <c r="BN351" s="219"/>
      <c r="BO351" s="219"/>
      <c r="BP351" s="219"/>
    </row>
    <row r="352" spans="1:68" s="210" customFormat="1">
      <c r="A352" s="29"/>
      <c r="B352" s="328"/>
      <c r="C352" s="328"/>
      <c r="D352" s="328"/>
      <c r="E352" s="328"/>
      <c r="F352" s="328"/>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19"/>
      <c r="BL352" s="219"/>
      <c r="BM352" s="219"/>
      <c r="BN352" s="219"/>
      <c r="BO352" s="219"/>
      <c r="BP352" s="219"/>
    </row>
    <row r="353" spans="1:68" s="210" customFormat="1">
      <c r="A353" s="29"/>
      <c r="B353" s="328"/>
      <c r="C353" s="328"/>
      <c r="D353" s="328"/>
      <c r="E353" s="328"/>
      <c r="F353" s="328"/>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19"/>
      <c r="BL353" s="219"/>
      <c r="BM353" s="219"/>
      <c r="BN353" s="219"/>
      <c r="BO353" s="219"/>
      <c r="BP353" s="219"/>
    </row>
    <row r="354" spans="1:68" s="210" customFormat="1">
      <c r="A354" s="29"/>
      <c r="B354" s="328"/>
      <c r="C354" s="328"/>
      <c r="D354" s="328"/>
      <c r="E354" s="328"/>
      <c r="F354" s="328"/>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19"/>
      <c r="BL354" s="219"/>
      <c r="BM354" s="219"/>
      <c r="BN354" s="219"/>
      <c r="BO354" s="219"/>
      <c r="BP354" s="219"/>
    </row>
    <row r="355" spans="1:68" s="210" customFormat="1">
      <c r="A355" s="29"/>
      <c r="B355" s="328"/>
      <c r="C355" s="328"/>
      <c r="D355" s="328"/>
      <c r="E355" s="328"/>
      <c r="F355" s="328"/>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19"/>
      <c r="BL355" s="219"/>
      <c r="BM355" s="219"/>
      <c r="BN355" s="219"/>
      <c r="BO355" s="219"/>
      <c r="BP355" s="219"/>
    </row>
    <row r="356" spans="1:68" s="210" customFormat="1">
      <c r="A356" s="29"/>
      <c r="B356" s="328"/>
      <c r="C356" s="328"/>
      <c r="D356" s="328"/>
      <c r="E356" s="328"/>
      <c r="F356" s="328"/>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19"/>
      <c r="BL356" s="219"/>
      <c r="BM356" s="219"/>
      <c r="BN356" s="219"/>
      <c r="BO356" s="219"/>
      <c r="BP356" s="219"/>
    </row>
    <row r="357" spans="1:68" s="210" customFormat="1">
      <c r="A357" s="29"/>
      <c r="B357" s="328"/>
      <c r="C357" s="328"/>
      <c r="D357" s="328"/>
      <c r="E357" s="328"/>
      <c r="F357" s="328"/>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19"/>
      <c r="BL357" s="219"/>
      <c r="BM357" s="219"/>
      <c r="BN357" s="219"/>
      <c r="BO357" s="219"/>
      <c r="BP357" s="219"/>
    </row>
    <row r="358" spans="1:68" s="210" customFormat="1">
      <c r="A358" s="29"/>
      <c r="B358" s="328"/>
      <c r="C358" s="328"/>
      <c r="D358" s="328"/>
      <c r="E358" s="328"/>
      <c r="F358" s="328"/>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19"/>
      <c r="BL358" s="219"/>
      <c r="BM358" s="219"/>
      <c r="BN358" s="219"/>
      <c r="BO358" s="219"/>
      <c r="BP358" s="219"/>
    </row>
    <row r="359" spans="1:68" s="210" customFormat="1">
      <c r="A359" s="29"/>
      <c r="B359" s="328"/>
      <c r="C359" s="328"/>
      <c r="D359" s="328"/>
      <c r="E359" s="328"/>
      <c r="F359" s="328"/>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19"/>
      <c r="BL359" s="219"/>
      <c r="BM359" s="219"/>
      <c r="BN359" s="219"/>
      <c r="BO359" s="219"/>
      <c r="BP359" s="219"/>
    </row>
    <row r="360" spans="1:68" s="210" customFormat="1">
      <c r="A360" s="29"/>
      <c r="B360" s="328"/>
      <c r="C360" s="328"/>
      <c r="D360" s="328"/>
      <c r="E360" s="328"/>
      <c r="F360" s="328"/>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19"/>
      <c r="BL360" s="219"/>
      <c r="BM360" s="219"/>
      <c r="BN360" s="219"/>
      <c r="BO360" s="219"/>
      <c r="BP360" s="219"/>
    </row>
    <row r="361" spans="1:68" s="210" customFormat="1">
      <c r="A361" s="29"/>
      <c r="B361" s="328"/>
      <c r="C361" s="328"/>
      <c r="D361" s="328"/>
      <c r="E361" s="328"/>
      <c r="F361" s="328"/>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19"/>
      <c r="BL361" s="219"/>
      <c r="BM361" s="219"/>
      <c r="BN361" s="219"/>
      <c r="BO361" s="219"/>
      <c r="BP361" s="219"/>
    </row>
    <row r="362" spans="1:68" s="210" customFormat="1">
      <c r="A362" s="29"/>
      <c r="B362" s="328"/>
      <c r="C362" s="328"/>
      <c r="D362" s="328"/>
      <c r="E362" s="328"/>
      <c r="F362" s="328"/>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19"/>
      <c r="BL362" s="219"/>
      <c r="BM362" s="219"/>
      <c r="BN362" s="219"/>
      <c r="BO362" s="219"/>
      <c r="BP362" s="219"/>
    </row>
    <row r="363" spans="1:68" s="210" customFormat="1">
      <c r="A363" s="29"/>
      <c r="B363" s="328"/>
      <c r="C363" s="328"/>
      <c r="D363" s="328"/>
      <c r="E363" s="328"/>
      <c r="F363" s="328"/>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19"/>
      <c r="BL363" s="219"/>
      <c r="BM363" s="219"/>
      <c r="BN363" s="219"/>
      <c r="BO363" s="219"/>
      <c r="BP363" s="219"/>
    </row>
    <row r="364" spans="1:68" s="210" customFormat="1">
      <c r="A364" s="29"/>
      <c r="B364" s="328"/>
      <c r="C364" s="328"/>
      <c r="D364" s="328"/>
      <c r="E364" s="328"/>
      <c r="F364" s="328"/>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19"/>
      <c r="BL364" s="219"/>
      <c r="BM364" s="219"/>
      <c r="BN364" s="219"/>
      <c r="BO364" s="219"/>
      <c r="BP364" s="219"/>
    </row>
    <row r="365" spans="1:68" s="210" customFormat="1">
      <c r="A365" s="29"/>
      <c r="B365" s="328"/>
      <c r="C365" s="328"/>
      <c r="D365" s="328"/>
      <c r="E365" s="328"/>
      <c r="F365" s="328"/>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19"/>
      <c r="BL365" s="219"/>
      <c r="BM365" s="219"/>
      <c r="BN365" s="219"/>
      <c r="BO365" s="219"/>
      <c r="BP365" s="219"/>
    </row>
    <row r="366" spans="1:68" s="210" customFormat="1">
      <c r="A366" s="29"/>
      <c r="B366" s="328"/>
      <c r="C366" s="328"/>
      <c r="D366" s="328"/>
      <c r="E366" s="328"/>
      <c r="F366" s="328"/>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19"/>
      <c r="BL366" s="219"/>
      <c r="BM366" s="219"/>
      <c r="BN366" s="219"/>
      <c r="BO366" s="219"/>
      <c r="BP366" s="219"/>
    </row>
    <row r="367" spans="1:68" s="210" customFormat="1">
      <c r="A367" s="29"/>
      <c r="B367" s="328"/>
      <c r="C367" s="328"/>
      <c r="D367" s="328"/>
      <c r="E367" s="328"/>
      <c r="F367" s="328"/>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19"/>
      <c r="BL367" s="219"/>
      <c r="BM367" s="219"/>
      <c r="BN367" s="219"/>
      <c r="BO367" s="219"/>
      <c r="BP367" s="219"/>
    </row>
    <row r="368" spans="1:68" s="210" customFormat="1">
      <c r="A368" s="29"/>
      <c r="B368" s="328"/>
      <c r="C368" s="328"/>
      <c r="D368" s="328"/>
      <c r="E368" s="328"/>
      <c r="F368" s="328"/>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19"/>
      <c r="BL368" s="219"/>
      <c r="BM368" s="219"/>
      <c r="BN368" s="219"/>
      <c r="BO368" s="219"/>
      <c r="BP368" s="219"/>
    </row>
    <row r="369" spans="1:68" s="210" customFormat="1">
      <c r="A369" s="29"/>
      <c r="B369" s="328"/>
      <c r="C369" s="328"/>
      <c r="D369" s="328"/>
      <c r="E369" s="328"/>
      <c r="F369" s="328"/>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19"/>
      <c r="BL369" s="219"/>
      <c r="BM369" s="219"/>
      <c r="BN369" s="219"/>
      <c r="BO369" s="219"/>
      <c r="BP369" s="219"/>
    </row>
    <row r="370" spans="1:68" s="210" customFormat="1">
      <c r="A370" s="29"/>
      <c r="B370" s="328"/>
      <c r="C370" s="328"/>
      <c r="D370" s="328"/>
      <c r="E370" s="328"/>
      <c r="F370" s="328"/>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19"/>
      <c r="BL370" s="219"/>
      <c r="BM370" s="219"/>
      <c r="BN370" s="219"/>
      <c r="BO370" s="219"/>
      <c r="BP370" s="219"/>
    </row>
    <row r="371" spans="1:68" s="210" customFormat="1">
      <c r="A371" s="29"/>
      <c r="B371" s="328"/>
      <c r="C371" s="328"/>
      <c r="D371" s="328"/>
      <c r="E371" s="328"/>
      <c r="F371" s="328"/>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19"/>
      <c r="BL371" s="219"/>
      <c r="BM371" s="219"/>
      <c r="BN371" s="219"/>
      <c r="BO371" s="219"/>
      <c r="BP371" s="219"/>
    </row>
    <row r="372" spans="1:68" s="210" customFormat="1">
      <c r="A372" s="29"/>
      <c r="B372" s="328"/>
      <c r="C372" s="328"/>
      <c r="D372" s="328"/>
      <c r="E372" s="328"/>
      <c r="F372" s="328"/>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19"/>
      <c r="BL372" s="219"/>
      <c r="BM372" s="219"/>
      <c r="BN372" s="219"/>
      <c r="BO372" s="219"/>
      <c r="BP372" s="219"/>
    </row>
    <row r="373" spans="1:68" s="210" customFormat="1">
      <c r="A373" s="29"/>
      <c r="B373" s="328"/>
      <c r="C373" s="328"/>
      <c r="D373" s="328"/>
      <c r="E373" s="328"/>
      <c r="F373" s="328"/>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19"/>
      <c r="BL373" s="219"/>
      <c r="BM373" s="219"/>
      <c r="BN373" s="219"/>
      <c r="BO373" s="219"/>
      <c r="BP373" s="219"/>
    </row>
    <row r="374" spans="1:68" s="210" customFormat="1">
      <c r="A374" s="29"/>
      <c r="B374" s="328"/>
      <c r="C374" s="328"/>
      <c r="D374" s="328"/>
      <c r="E374" s="328"/>
      <c r="F374" s="328"/>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19"/>
      <c r="BL374" s="219"/>
      <c r="BM374" s="219"/>
      <c r="BN374" s="219"/>
      <c r="BO374" s="219"/>
      <c r="BP374" s="219"/>
    </row>
    <row r="375" spans="1:68" s="210" customFormat="1">
      <c r="A375" s="29"/>
      <c r="B375" s="328"/>
      <c r="C375" s="328"/>
      <c r="D375" s="328"/>
      <c r="E375" s="328"/>
      <c r="F375" s="328"/>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19"/>
      <c r="BL375" s="219"/>
      <c r="BM375" s="219"/>
      <c r="BN375" s="219"/>
      <c r="BO375" s="219"/>
      <c r="BP375" s="219"/>
    </row>
    <row r="376" spans="1:68" s="210" customFormat="1">
      <c r="A376" s="29"/>
      <c r="B376" s="328"/>
      <c r="C376" s="328"/>
      <c r="D376" s="328"/>
      <c r="E376" s="328"/>
      <c r="F376" s="328"/>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19"/>
      <c r="BL376" s="219"/>
      <c r="BM376" s="219"/>
      <c r="BN376" s="219"/>
      <c r="BO376" s="219"/>
      <c r="BP376" s="219"/>
    </row>
    <row r="377" spans="1:68" s="210" customFormat="1">
      <c r="A377" s="29"/>
      <c r="B377" s="328"/>
      <c r="C377" s="328"/>
      <c r="D377" s="328"/>
      <c r="E377" s="328"/>
      <c r="F377" s="328"/>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19"/>
      <c r="BL377" s="219"/>
      <c r="BM377" s="219"/>
      <c r="BN377" s="219"/>
      <c r="BO377" s="219"/>
      <c r="BP377" s="219"/>
    </row>
    <row r="378" spans="1:68" s="210" customFormat="1">
      <c r="A378" s="29"/>
      <c r="B378" s="328"/>
      <c r="C378" s="328"/>
      <c r="D378" s="328"/>
      <c r="E378" s="328"/>
      <c r="F378" s="328"/>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19"/>
      <c r="BL378" s="219"/>
      <c r="BM378" s="219"/>
      <c r="BN378" s="219"/>
      <c r="BO378" s="219"/>
      <c r="BP378" s="219"/>
    </row>
    <row r="379" spans="1:68" s="210" customFormat="1">
      <c r="A379" s="29"/>
      <c r="B379" s="328"/>
      <c r="C379" s="328"/>
      <c r="D379" s="328"/>
      <c r="E379" s="328"/>
      <c r="F379" s="328"/>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19"/>
      <c r="BL379" s="219"/>
      <c r="BM379" s="219"/>
      <c r="BN379" s="219"/>
      <c r="BO379" s="219"/>
      <c r="BP379" s="219"/>
    </row>
    <row r="380" spans="1:68" s="210" customFormat="1">
      <c r="A380" s="29"/>
      <c r="B380" s="328"/>
      <c r="C380" s="328"/>
      <c r="D380" s="328"/>
      <c r="E380" s="328"/>
      <c r="F380" s="328"/>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19"/>
      <c r="BL380" s="219"/>
      <c r="BM380" s="219"/>
      <c r="BN380" s="219"/>
      <c r="BO380" s="219"/>
      <c r="BP380" s="219"/>
    </row>
    <row r="381" spans="1:68" s="210" customFormat="1">
      <c r="A381" s="29"/>
      <c r="B381" s="328"/>
      <c r="C381" s="328"/>
      <c r="D381" s="328"/>
      <c r="E381" s="328"/>
      <c r="F381" s="328"/>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19"/>
      <c r="BL381" s="219"/>
      <c r="BM381" s="219"/>
      <c r="BN381" s="219"/>
      <c r="BO381" s="219"/>
      <c r="BP381" s="219"/>
    </row>
    <row r="382" spans="1:68" s="210" customFormat="1">
      <c r="A382" s="29"/>
      <c r="B382" s="328"/>
      <c r="C382" s="328"/>
      <c r="D382" s="328"/>
      <c r="E382" s="328"/>
      <c r="F382" s="328"/>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19"/>
      <c r="BL382" s="219"/>
      <c r="BM382" s="219"/>
      <c r="BN382" s="219"/>
      <c r="BO382" s="219"/>
      <c r="BP382" s="219"/>
    </row>
    <row r="383" spans="1:68" s="210" customFormat="1">
      <c r="A383" s="29"/>
      <c r="B383" s="328"/>
      <c r="C383" s="328"/>
      <c r="D383" s="328"/>
      <c r="E383" s="328"/>
      <c r="F383" s="328"/>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19"/>
      <c r="BL383" s="219"/>
      <c r="BM383" s="219"/>
      <c r="BN383" s="219"/>
      <c r="BO383" s="219"/>
      <c r="BP383" s="219"/>
    </row>
    <row r="384" spans="1:68" s="210" customFormat="1">
      <c r="A384" s="29"/>
      <c r="B384" s="328"/>
      <c r="C384" s="328"/>
      <c r="D384" s="328"/>
      <c r="E384" s="328"/>
      <c r="F384" s="328"/>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19"/>
      <c r="BL384" s="219"/>
      <c r="BM384" s="219"/>
      <c r="BN384" s="219"/>
      <c r="BO384" s="219"/>
      <c r="BP384" s="219"/>
    </row>
    <row r="385" spans="1:68" s="210" customFormat="1">
      <c r="A385" s="29"/>
      <c r="B385" s="328"/>
      <c r="C385" s="328"/>
      <c r="D385" s="328"/>
      <c r="E385" s="328"/>
      <c r="F385" s="328"/>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19"/>
      <c r="BL385" s="219"/>
      <c r="BM385" s="219"/>
      <c r="BN385" s="219"/>
      <c r="BO385" s="219"/>
      <c r="BP385" s="219"/>
    </row>
    <row r="386" spans="1:68" s="210" customFormat="1">
      <c r="A386" s="29"/>
      <c r="B386" s="328"/>
      <c r="C386" s="328"/>
      <c r="D386" s="328"/>
      <c r="E386" s="328"/>
      <c r="F386" s="328"/>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19"/>
      <c r="BL386" s="219"/>
      <c r="BM386" s="219"/>
      <c r="BN386" s="219"/>
      <c r="BO386" s="219"/>
      <c r="BP386" s="219"/>
    </row>
    <row r="387" spans="1:68" s="210" customFormat="1">
      <c r="A387" s="29"/>
      <c r="B387" s="328"/>
      <c r="C387" s="328"/>
      <c r="D387" s="328"/>
      <c r="E387" s="328"/>
      <c r="F387" s="328"/>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19"/>
      <c r="BL387" s="219"/>
      <c r="BM387" s="219"/>
      <c r="BN387" s="219"/>
      <c r="BO387" s="219"/>
      <c r="BP387" s="219"/>
    </row>
    <row r="388" spans="1:68" s="210" customFormat="1">
      <c r="A388" s="29"/>
      <c r="B388" s="328"/>
      <c r="C388" s="328"/>
      <c r="D388" s="328"/>
      <c r="E388" s="328"/>
      <c r="F388" s="328"/>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19"/>
      <c r="BL388" s="219"/>
      <c r="BM388" s="219"/>
      <c r="BN388" s="219"/>
      <c r="BO388" s="219"/>
      <c r="BP388" s="219"/>
    </row>
    <row r="389" spans="1:68" s="210" customFormat="1">
      <c r="A389" s="29"/>
      <c r="B389" s="328"/>
      <c r="C389" s="328"/>
      <c r="D389" s="328"/>
      <c r="E389" s="328"/>
      <c r="F389" s="328"/>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19"/>
      <c r="BL389" s="219"/>
      <c r="BM389" s="219"/>
      <c r="BN389" s="219"/>
      <c r="BO389" s="219"/>
      <c r="BP389" s="219"/>
    </row>
    <row r="390" spans="1:68" s="210" customFormat="1">
      <c r="A390" s="29"/>
      <c r="B390" s="328"/>
      <c r="C390" s="328"/>
      <c r="D390" s="328"/>
      <c r="E390" s="328"/>
      <c r="F390" s="328"/>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19"/>
      <c r="BL390" s="219"/>
      <c r="BM390" s="219"/>
      <c r="BN390" s="219"/>
      <c r="BO390" s="219"/>
      <c r="BP390" s="219"/>
    </row>
    <row r="391" spans="1:68" s="210" customFormat="1">
      <c r="A391" s="29"/>
      <c r="B391" s="328"/>
      <c r="C391" s="328"/>
      <c r="D391" s="328"/>
      <c r="E391" s="328"/>
      <c r="F391" s="328"/>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19"/>
      <c r="BL391" s="219"/>
      <c r="BM391" s="219"/>
      <c r="BN391" s="219"/>
      <c r="BO391" s="219"/>
      <c r="BP391" s="219"/>
    </row>
    <row r="392" spans="1:68" s="210" customFormat="1">
      <c r="A392" s="29"/>
      <c r="B392" s="328"/>
      <c r="C392" s="328"/>
      <c r="D392" s="328"/>
      <c r="E392" s="328"/>
      <c r="F392" s="328"/>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19"/>
      <c r="BL392" s="219"/>
      <c r="BM392" s="219"/>
      <c r="BN392" s="219"/>
      <c r="BO392" s="219"/>
      <c r="BP392" s="219"/>
    </row>
    <row r="393" spans="1:68" s="210" customFormat="1">
      <c r="A393" s="29"/>
      <c r="B393" s="328"/>
      <c r="C393" s="328"/>
      <c r="D393" s="328"/>
      <c r="E393" s="328"/>
      <c r="F393" s="328"/>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19"/>
      <c r="BL393" s="219"/>
      <c r="BM393" s="219"/>
      <c r="BN393" s="219"/>
      <c r="BO393" s="219"/>
      <c r="BP393" s="219"/>
    </row>
    <row r="394" spans="1:68" s="210" customFormat="1">
      <c r="A394" s="29"/>
      <c r="B394" s="328"/>
      <c r="C394" s="328"/>
      <c r="D394" s="328"/>
      <c r="E394" s="328"/>
      <c r="F394" s="328"/>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19"/>
      <c r="BL394" s="219"/>
      <c r="BM394" s="219"/>
      <c r="BN394" s="219"/>
      <c r="BO394" s="219"/>
      <c r="BP394" s="219"/>
    </row>
    <row r="395" spans="1:68" s="210" customFormat="1">
      <c r="A395" s="29"/>
      <c r="B395" s="328"/>
      <c r="C395" s="328"/>
      <c r="D395" s="328"/>
      <c r="E395" s="328"/>
      <c r="F395" s="328"/>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19"/>
      <c r="BL395" s="219"/>
      <c r="BM395" s="219"/>
      <c r="BN395" s="219"/>
      <c r="BO395" s="219"/>
      <c r="BP395" s="219"/>
    </row>
    <row r="396" spans="1:68" s="210" customFormat="1">
      <c r="A396" s="29"/>
      <c r="B396" s="328"/>
      <c r="C396" s="328"/>
      <c r="D396" s="328"/>
      <c r="E396" s="328"/>
      <c r="F396" s="328"/>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19"/>
      <c r="BL396" s="219"/>
      <c r="BM396" s="219"/>
      <c r="BN396" s="219"/>
      <c r="BO396" s="219"/>
      <c r="BP396" s="219"/>
    </row>
    <row r="397" spans="1:68" s="210" customFormat="1">
      <c r="A397" s="29"/>
      <c r="B397" s="328"/>
      <c r="C397" s="328"/>
      <c r="D397" s="328"/>
      <c r="E397" s="328"/>
      <c r="F397" s="328"/>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19"/>
      <c r="BL397" s="219"/>
      <c r="BM397" s="219"/>
      <c r="BN397" s="219"/>
      <c r="BO397" s="219"/>
      <c r="BP397" s="219"/>
    </row>
    <row r="398" spans="1:68" s="210" customFormat="1">
      <c r="A398" s="29"/>
      <c r="B398" s="328"/>
      <c r="C398" s="328"/>
      <c r="D398" s="328"/>
      <c r="E398" s="328"/>
      <c r="F398" s="328"/>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19"/>
      <c r="BL398" s="219"/>
      <c r="BM398" s="219"/>
      <c r="BN398" s="219"/>
      <c r="BO398" s="219"/>
      <c r="BP398" s="219"/>
    </row>
    <row r="399" spans="1:68" s="210" customFormat="1">
      <c r="A399" s="29"/>
      <c r="B399" s="328"/>
      <c r="C399" s="328"/>
      <c r="D399" s="328"/>
      <c r="E399" s="328"/>
      <c r="F399" s="328"/>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19"/>
      <c r="BL399" s="219"/>
      <c r="BM399" s="219"/>
      <c r="BN399" s="219"/>
      <c r="BO399" s="219"/>
      <c r="BP399" s="219"/>
    </row>
    <row r="400" spans="1:68" s="210" customFormat="1">
      <c r="A400" s="29"/>
      <c r="B400" s="328"/>
      <c r="C400" s="328"/>
      <c r="D400" s="328"/>
      <c r="E400" s="328"/>
      <c r="F400" s="328"/>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19"/>
      <c r="BL400" s="219"/>
      <c r="BM400" s="219"/>
      <c r="BN400" s="219"/>
      <c r="BO400" s="219"/>
      <c r="BP400" s="219"/>
    </row>
    <row r="401" spans="1:68" s="210" customFormat="1">
      <c r="A401" s="29"/>
      <c r="B401" s="328"/>
      <c r="C401" s="328"/>
      <c r="D401" s="328"/>
      <c r="E401" s="328"/>
      <c r="F401" s="328"/>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19"/>
      <c r="BL401" s="219"/>
      <c r="BM401" s="219"/>
      <c r="BN401" s="219"/>
      <c r="BO401" s="219"/>
      <c r="BP401" s="219"/>
    </row>
    <row r="402" spans="1:68" s="210" customFormat="1">
      <c r="A402" s="29"/>
      <c r="B402" s="328"/>
      <c r="C402" s="328"/>
      <c r="D402" s="328"/>
      <c r="E402" s="328"/>
      <c r="F402" s="328"/>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19"/>
      <c r="BL402" s="219"/>
      <c r="BM402" s="219"/>
      <c r="BN402" s="219"/>
      <c r="BO402" s="219"/>
      <c r="BP402" s="219"/>
    </row>
    <row r="403" spans="1:68" s="210" customFormat="1">
      <c r="A403" s="29"/>
      <c r="B403" s="328"/>
      <c r="C403" s="328"/>
      <c r="D403" s="328"/>
      <c r="E403" s="328"/>
      <c r="F403" s="328"/>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19"/>
      <c r="BL403" s="219"/>
      <c r="BM403" s="219"/>
      <c r="BN403" s="219"/>
      <c r="BO403" s="219"/>
      <c r="BP403" s="219"/>
    </row>
    <row r="404" spans="1:68" s="210" customFormat="1">
      <c r="A404" s="29"/>
      <c r="B404" s="328"/>
      <c r="C404" s="328"/>
      <c r="D404" s="328"/>
      <c r="E404" s="328"/>
      <c r="F404" s="328"/>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19"/>
      <c r="BL404" s="219"/>
      <c r="BM404" s="219"/>
      <c r="BN404" s="219"/>
      <c r="BO404" s="219"/>
      <c r="BP404" s="219"/>
    </row>
    <row r="405" spans="1:68" s="210" customFormat="1">
      <c r="A405" s="29"/>
      <c r="B405" s="328"/>
      <c r="C405" s="328"/>
      <c r="D405" s="328"/>
      <c r="E405" s="328"/>
      <c r="F405" s="328"/>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19"/>
      <c r="BL405" s="219"/>
      <c r="BM405" s="219"/>
      <c r="BN405" s="219"/>
      <c r="BO405" s="219"/>
      <c r="BP405" s="219"/>
    </row>
    <row r="406" spans="1:68" s="210" customFormat="1">
      <c r="A406" s="29"/>
      <c r="B406" s="328"/>
      <c r="C406" s="328"/>
      <c r="D406" s="328"/>
      <c r="E406" s="328"/>
      <c r="F406" s="328"/>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19"/>
      <c r="BL406" s="219"/>
      <c r="BM406" s="219"/>
      <c r="BN406" s="219"/>
      <c r="BO406" s="219"/>
      <c r="BP406" s="219"/>
    </row>
    <row r="407" spans="1:68" s="210" customFormat="1">
      <c r="A407" s="29"/>
      <c r="B407" s="328"/>
      <c r="C407" s="328"/>
      <c r="D407" s="328"/>
      <c r="E407" s="328"/>
      <c r="F407" s="328"/>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19"/>
      <c r="BL407" s="219"/>
      <c r="BM407" s="219"/>
      <c r="BN407" s="219"/>
      <c r="BO407" s="219"/>
      <c r="BP407" s="219"/>
    </row>
    <row r="408" spans="1:68" s="210" customFormat="1">
      <c r="A408" s="29"/>
      <c r="B408" s="328"/>
      <c r="C408" s="328"/>
      <c r="D408" s="328"/>
      <c r="E408" s="328"/>
      <c r="F408" s="328"/>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19"/>
      <c r="BL408" s="219"/>
      <c r="BM408" s="219"/>
      <c r="BN408" s="219"/>
      <c r="BO408" s="219"/>
      <c r="BP408" s="219"/>
    </row>
    <row r="409" spans="1:68" s="210" customFormat="1">
      <c r="A409" s="29"/>
      <c r="B409" s="328"/>
      <c r="C409" s="328"/>
      <c r="D409" s="328"/>
      <c r="E409" s="328"/>
      <c r="F409" s="328"/>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19"/>
      <c r="BL409" s="219"/>
      <c r="BM409" s="219"/>
      <c r="BN409" s="219"/>
      <c r="BO409" s="219"/>
      <c r="BP409" s="219"/>
    </row>
    <row r="410" spans="1:68" s="210" customFormat="1">
      <c r="A410" s="29"/>
      <c r="B410" s="328"/>
      <c r="C410" s="328"/>
      <c r="D410" s="328"/>
      <c r="E410" s="328"/>
      <c r="F410" s="328"/>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19"/>
      <c r="BL410" s="219"/>
      <c r="BM410" s="219"/>
      <c r="BN410" s="219"/>
      <c r="BO410" s="219"/>
      <c r="BP410" s="219"/>
    </row>
    <row r="411" spans="1:68" s="210" customFormat="1">
      <c r="A411" s="29"/>
      <c r="B411" s="328"/>
      <c r="C411" s="328"/>
      <c r="D411" s="328"/>
      <c r="E411" s="328"/>
      <c r="F411" s="328"/>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19"/>
      <c r="BL411" s="219"/>
      <c r="BM411" s="219"/>
      <c r="BN411" s="219"/>
      <c r="BO411" s="219"/>
      <c r="BP411" s="219"/>
    </row>
    <row r="412" spans="1:68" s="210" customFormat="1">
      <c r="A412" s="29"/>
      <c r="B412" s="328"/>
      <c r="C412" s="328"/>
      <c r="D412" s="328"/>
      <c r="E412" s="328"/>
      <c r="F412" s="328"/>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19"/>
      <c r="BL412" s="219"/>
      <c r="BM412" s="219"/>
      <c r="BN412" s="219"/>
      <c r="BO412" s="219"/>
      <c r="BP412" s="219"/>
    </row>
    <row r="413" spans="1:68" s="210" customFormat="1">
      <c r="A413" s="29"/>
      <c r="B413" s="328"/>
      <c r="C413" s="328"/>
      <c r="D413" s="328"/>
      <c r="E413" s="328"/>
      <c r="F413" s="328"/>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19"/>
      <c r="BL413" s="219"/>
      <c r="BM413" s="219"/>
      <c r="BN413" s="219"/>
      <c r="BO413" s="219"/>
      <c r="BP413" s="219"/>
    </row>
    <row r="414" spans="1:68" s="210" customFormat="1">
      <c r="A414" s="29"/>
      <c r="B414" s="328"/>
      <c r="C414" s="328"/>
      <c r="D414" s="328"/>
      <c r="E414" s="328"/>
      <c r="F414" s="328"/>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19"/>
      <c r="BL414" s="219"/>
      <c r="BM414" s="219"/>
      <c r="BN414" s="219"/>
      <c r="BO414" s="219"/>
      <c r="BP414" s="219"/>
    </row>
    <row r="415" spans="1:68" s="210" customFormat="1">
      <c r="A415" s="29"/>
      <c r="B415" s="328"/>
      <c r="C415" s="328"/>
      <c r="D415" s="328"/>
      <c r="E415" s="328"/>
      <c r="F415" s="328"/>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19"/>
      <c r="BL415" s="219"/>
      <c r="BM415" s="219"/>
      <c r="BN415" s="219"/>
      <c r="BO415" s="219"/>
      <c r="BP415" s="219"/>
    </row>
    <row r="416" spans="1:68" s="210" customFormat="1">
      <c r="A416" s="29"/>
      <c r="B416" s="328"/>
      <c r="C416" s="328"/>
      <c r="D416" s="328"/>
      <c r="E416" s="328"/>
      <c r="F416" s="328"/>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19"/>
      <c r="BL416" s="219"/>
      <c r="BM416" s="219"/>
      <c r="BN416" s="219"/>
      <c r="BO416" s="219"/>
      <c r="BP416" s="219"/>
    </row>
    <row r="417" spans="1:68" s="210" customFormat="1">
      <c r="A417" s="29"/>
      <c r="B417" s="328"/>
      <c r="C417" s="328"/>
      <c r="D417" s="328"/>
      <c r="E417" s="328"/>
      <c r="F417" s="328"/>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19"/>
      <c r="BL417" s="219"/>
      <c r="BM417" s="219"/>
      <c r="BN417" s="219"/>
      <c r="BO417" s="219"/>
      <c r="BP417" s="219"/>
    </row>
    <row r="418" spans="1:68" s="210" customFormat="1">
      <c r="A418" s="29"/>
      <c r="B418" s="328"/>
      <c r="C418" s="328"/>
      <c r="D418" s="328"/>
      <c r="E418" s="328"/>
      <c r="F418" s="328"/>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19"/>
      <c r="BL418" s="219"/>
      <c r="BM418" s="219"/>
      <c r="BN418" s="219"/>
      <c r="BO418" s="219"/>
      <c r="BP418" s="219"/>
    </row>
    <row r="419" spans="1:68" s="210" customFormat="1">
      <c r="A419" s="29"/>
      <c r="B419" s="328"/>
      <c r="C419" s="328"/>
      <c r="D419" s="328"/>
      <c r="E419" s="328"/>
      <c r="F419" s="328"/>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19"/>
      <c r="BL419" s="219"/>
      <c r="BM419" s="219"/>
      <c r="BN419" s="219"/>
      <c r="BO419" s="219"/>
      <c r="BP419" s="219"/>
    </row>
    <row r="420" spans="1:68" s="210" customFormat="1">
      <c r="A420" s="29"/>
      <c r="B420" s="328"/>
      <c r="C420" s="328"/>
      <c r="D420" s="328"/>
      <c r="E420" s="328"/>
      <c r="F420" s="328"/>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19"/>
      <c r="BL420" s="219"/>
      <c r="BM420" s="219"/>
      <c r="BN420" s="219"/>
      <c r="BO420" s="219"/>
      <c r="BP420" s="219"/>
    </row>
    <row r="421" spans="1:68" s="210" customFormat="1">
      <c r="A421" s="29"/>
      <c r="B421" s="328"/>
      <c r="C421" s="328"/>
      <c r="D421" s="328"/>
      <c r="E421" s="328"/>
      <c r="F421" s="328"/>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19"/>
      <c r="BL421" s="219"/>
      <c r="BM421" s="219"/>
      <c r="BN421" s="219"/>
      <c r="BO421" s="219"/>
      <c r="BP421" s="219"/>
    </row>
    <row r="422" spans="1:68" s="210" customFormat="1">
      <c r="A422" s="29"/>
      <c r="B422" s="328"/>
      <c r="C422" s="328"/>
      <c r="D422" s="328"/>
      <c r="E422" s="328"/>
      <c r="F422" s="328"/>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19"/>
      <c r="BL422" s="219"/>
      <c r="BM422" s="219"/>
      <c r="BN422" s="219"/>
      <c r="BO422" s="219"/>
      <c r="BP422" s="219"/>
    </row>
    <row r="423" spans="1:68" s="210" customFormat="1">
      <c r="A423" s="29"/>
      <c r="B423" s="328"/>
      <c r="C423" s="328"/>
      <c r="D423" s="328"/>
      <c r="E423" s="328"/>
      <c r="F423" s="328"/>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19"/>
      <c r="BL423" s="219"/>
      <c r="BM423" s="219"/>
      <c r="BN423" s="219"/>
      <c r="BO423" s="219"/>
      <c r="BP423" s="219"/>
    </row>
    <row r="424" spans="1:68" s="210" customFormat="1">
      <c r="A424" s="29"/>
      <c r="B424" s="328"/>
      <c r="C424" s="328"/>
      <c r="D424" s="328"/>
      <c r="E424" s="328"/>
      <c r="F424" s="328"/>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19"/>
      <c r="BL424" s="219"/>
      <c r="BM424" s="219"/>
      <c r="BN424" s="219"/>
      <c r="BO424" s="219"/>
      <c r="BP424" s="219"/>
    </row>
    <row r="425" spans="1:68" s="210" customFormat="1">
      <c r="A425" s="29"/>
      <c r="B425" s="328"/>
      <c r="C425" s="328"/>
      <c r="D425" s="328"/>
      <c r="E425" s="328"/>
      <c r="F425" s="328"/>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19"/>
      <c r="BL425" s="219"/>
      <c r="BM425" s="219"/>
      <c r="BN425" s="219"/>
      <c r="BO425" s="219"/>
      <c r="BP425" s="219"/>
    </row>
    <row r="426" spans="1:68" s="210" customFormat="1">
      <c r="A426" s="29"/>
      <c r="B426" s="328"/>
      <c r="C426" s="328"/>
      <c r="D426" s="328"/>
      <c r="E426" s="328"/>
      <c r="F426" s="328"/>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19"/>
      <c r="BL426" s="219"/>
      <c r="BM426" s="219"/>
      <c r="BN426" s="219"/>
      <c r="BO426" s="219"/>
      <c r="BP426" s="219"/>
    </row>
    <row r="427" spans="1:68" s="210" customFormat="1">
      <c r="A427" s="29"/>
      <c r="B427" s="328"/>
      <c r="C427" s="328"/>
      <c r="D427" s="328"/>
      <c r="E427" s="328"/>
      <c r="F427" s="328"/>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19"/>
      <c r="BL427" s="219"/>
      <c r="BM427" s="219"/>
      <c r="BN427" s="219"/>
      <c r="BO427" s="219"/>
      <c r="BP427" s="219"/>
    </row>
    <row r="428" spans="1:68" s="210" customFormat="1">
      <c r="A428" s="29"/>
      <c r="B428" s="328"/>
      <c r="C428" s="328"/>
      <c r="D428" s="328"/>
      <c r="E428" s="328"/>
      <c r="F428" s="328"/>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19"/>
      <c r="BL428" s="219"/>
      <c r="BM428" s="219"/>
      <c r="BN428" s="219"/>
      <c r="BO428" s="219"/>
      <c r="BP428" s="219"/>
    </row>
    <row r="429" spans="1:68" s="210" customFormat="1">
      <c r="A429" s="29"/>
      <c r="B429" s="328"/>
      <c r="C429" s="328"/>
      <c r="D429" s="328"/>
      <c r="E429" s="328"/>
      <c r="F429" s="328"/>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19"/>
      <c r="BL429" s="219"/>
      <c r="BM429" s="219"/>
      <c r="BN429" s="219"/>
      <c r="BO429" s="219"/>
      <c r="BP429" s="219"/>
    </row>
    <row r="430" spans="1:68" s="210" customFormat="1">
      <c r="A430" s="29"/>
      <c r="B430" s="328"/>
      <c r="C430" s="328"/>
      <c r="D430" s="328"/>
      <c r="E430" s="328"/>
      <c r="F430" s="328"/>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19"/>
      <c r="BL430" s="219"/>
      <c r="BM430" s="219"/>
      <c r="BN430" s="219"/>
      <c r="BO430" s="219"/>
      <c r="BP430" s="219"/>
    </row>
    <row r="431" spans="1:68" s="210" customFormat="1">
      <c r="A431" s="29"/>
      <c r="B431" s="328"/>
      <c r="C431" s="328"/>
      <c r="D431" s="328"/>
      <c r="E431" s="328"/>
      <c r="F431" s="328"/>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19"/>
      <c r="BL431" s="219"/>
      <c r="BM431" s="219"/>
      <c r="BN431" s="219"/>
      <c r="BO431" s="219"/>
      <c r="BP431" s="219"/>
    </row>
    <row r="432" spans="1:68" s="210" customFormat="1">
      <c r="A432" s="29"/>
      <c r="B432" s="328"/>
      <c r="C432" s="328"/>
      <c r="D432" s="328"/>
      <c r="E432" s="328"/>
      <c r="F432" s="328"/>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19"/>
      <c r="BL432" s="219"/>
      <c r="BM432" s="219"/>
      <c r="BN432" s="219"/>
      <c r="BO432" s="219"/>
      <c r="BP432" s="219"/>
    </row>
    <row r="433" spans="1:68" s="210" customFormat="1">
      <c r="A433" s="29"/>
      <c r="B433" s="328"/>
      <c r="C433" s="328"/>
      <c r="D433" s="328"/>
      <c r="E433" s="328"/>
      <c r="F433" s="328"/>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19"/>
      <c r="BL433" s="219"/>
      <c r="BM433" s="219"/>
      <c r="BN433" s="219"/>
      <c r="BO433" s="219"/>
      <c r="BP433" s="219"/>
    </row>
    <row r="434" spans="1:68" s="210" customFormat="1">
      <c r="A434" s="29"/>
      <c r="B434" s="328"/>
      <c r="C434" s="328"/>
      <c r="D434" s="328"/>
      <c r="E434" s="328"/>
      <c r="F434" s="328"/>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19"/>
      <c r="BL434" s="219"/>
      <c r="BM434" s="219"/>
      <c r="BN434" s="219"/>
      <c r="BO434" s="219"/>
      <c r="BP434" s="219"/>
    </row>
    <row r="435" spans="1:68" s="210" customFormat="1">
      <c r="A435" s="29"/>
      <c r="B435" s="328"/>
      <c r="C435" s="328"/>
      <c r="D435" s="328"/>
      <c r="E435" s="328"/>
      <c r="F435" s="328"/>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19"/>
      <c r="BL435" s="219"/>
      <c r="BM435" s="219"/>
      <c r="BN435" s="219"/>
      <c r="BO435" s="219"/>
      <c r="BP435" s="219"/>
    </row>
    <row r="436" spans="1:68" s="210" customFormat="1">
      <c r="A436" s="29"/>
      <c r="B436" s="328"/>
      <c r="C436" s="328"/>
      <c r="D436" s="328"/>
      <c r="E436" s="328"/>
      <c r="F436" s="328"/>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19"/>
      <c r="BL436" s="219"/>
      <c r="BM436" s="219"/>
      <c r="BN436" s="219"/>
      <c r="BO436" s="219"/>
      <c r="BP436" s="219"/>
    </row>
    <row r="437" spans="1:68" s="210" customFormat="1">
      <c r="A437" s="29"/>
      <c r="B437" s="328"/>
      <c r="C437" s="328"/>
      <c r="D437" s="328"/>
      <c r="E437" s="328"/>
      <c r="F437" s="328"/>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19"/>
      <c r="BL437" s="219"/>
      <c r="BM437" s="219"/>
      <c r="BN437" s="219"/>
      <c r="BO437" s="219"/>
      <c r="BP437" s="219"/>
    </row>
    <row r="438" spans="1:68" s="210" customFormat="1">
      <c r="A438" s="29"/>
      <c r="B438" s="328"/>
      <c r="C438" s="328"/>
      <c r="D438" s="328"/>
      <c r="E438" s="328"/>
      <c r="F438" s="328"/>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19"/>
      <c r="BL438" s="219"/>
      <c r="BM438" s="219"/>
      <c r="BN438" s="219"/>
      <c r="BO438" s="219"/>
      <c r="BP438" s="219"/>
    </row>
    <row r="439" spans="1:68" s="210" customFormat="1">
      <c r="A439" s="29"/>
      <c r="B439" s="328"/>
      <c r="C439" s="328"/>
      <c r="D439" s="328"/>
      <c r="E439" s="328"/>
      <c r="F439" s="328"/>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19"/>
      <c r="BL439" s="219"/>
      <c r="BM439" s="219"/>
      <c r="BN439" s="219"/>
      <c r="BO439" s="219"/>
      <c r="BP439" s="219"/>
    </row>
    <row r="440" spans="1:68" s="210" customFormat="1">
      <c r="A440" s="29"/>
      <c r="B440" s="328"/>
      <c r="C440" s="328"/>
      <c r="D440" s="328"/>
      <c r="E440" s="328"/>
      <c r="F440" s="328"/>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19"/>
      <c r="BL440" s="219"/>
      <c r="BM440" s="219"/>
      <c r="BN440" s="219"/>
      <c r="BO440" s="219"/>
      <c r="BP440" s="219"/>
    </row>
    <row r="441" spans="1:68" s="210" customFormat="1">
      <c r="A441" s="29"/>
      <c r="B441" s="328"/>
      <c r="C441" s="328"/>
      <c r="D441" s="328"/>
      <c r="E441" s="328"/>
      <c r="F441" s="328"/>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19"/>
      <c r="BL441" s="219"/>
      <c r="BM441" s="219"/>
      <c r="BN441" s="219"/>
      <c r="BO441" s="219"/>
      <c r="BP441" s="219"/>
    </row>
    <row r="442" spans="1:68" s="210" customFormat="1">
      <c r="A442" s="29"/>
      <c r="B442" s="328"/>
      <c r="C442" s="328"/>
      <c r="D442" s="328"/>
      <c r="E442" s="328"/>
      <c r="F442" s="328"/>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19"/>
      <c r="BL442" s="219"/>
      <c r="BM442" s="219"/>
      <c r="BN442" s="219"/>
      <c r="BO442" s="219"/>
      <c r="BP442" s="219"/>
    </row>
    <row r="443" spans="1:68" s="210" customFormat="1">
      <c r="A443" s="29"/>
      <c r="B443" s="328"/>
      <c r="C443" s="328"/>
      <c r="D443" s="328"/>
      <c r="E443" s="328"/>
      <c r="F443" s="328"/>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19"/>
      <c r="BL443" s="219"/>
      <c r="BM443" s="219"/>
      <c r="BN443" s="219"/>
      <c r="BO443" s="219"/>
      <c r="BP443" s="219"/>
    </row>
    <row r="444" spans="1:68" s="210" customFormat="1">
      <c r="A444" s="29"/>
      <c r="B444" s="328"/>
      <c r="C444" s="328"/>
      <c r="D444" s="328"/>
      <c r="E444" s="328"/>
      <c r="F444" s="328"/>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19"/>
      <c r="BL444" s="219"/>
      <c r="BM444" s="219"/>
      <c r="BN444" s="219"/>
      <c r="BO444" s="219"/>
      <c r="BP444" s="219"/>
    </row>
    <row r="445" spans="1:68" s="210" customFormat="1">
      <c r="A445" s="29"/>
      <c r="B445" s="328"/>
      <c r="C445" s="328"/>
      <c r="D445" s="328"/>
      <c r="E445" s="328"/>
      <c r="F445" s="328"/>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19"/>
      <c r="BL445" s="219"/>
      <c r="BM445" s="219"/>
      <c r="BN445" s="219"/>
      <c r="BO445" s="219"/>
      <c r="BP445" s="219"/>
    </row>
    <row r="446" spans="1:68" s="210" customFormat="1">
      <c r="A446" s="29"/>
      <c r="B446" s="328"/>
      <c r="C446" s="328"/>
      <c r="D446" s="328"/>
      <c r="E446" s="328"/>
      <c r="F446" s="328"/>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19"/>
      <c r="BL446" s="219"/>
      <c r="BM446" s="219"/>
      <c r="BN446" s="219"/>
      <c r="BO446" s="219"/>
      <c r="BP446" s="219"/>
    </row>
    <row r="447" spans="1:68" s="210" customFormat="1">
      <c r="A447" s="29"/>
      <c r="B447" s="328"/>
      <c r="C447" s="328"/>
      <c r="D447" s="328"/>
      <c r="E447" s="328"/>
      <c r="F447" s="328"/>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19"/>
      <c r="BL447" s="219"/>
      <c r="BM447" s="219"/>
      <c r="BN447" s="219"/>
      <c r="BO447" s="219"/>
      <c r="BP447" s="219"/>
    </row>
    <row r="448" spans="1:68" s="210" customFormat="1">
      <c r="A448" s="29"/>
      <c r="B448" s="328"/>
      <c r="C448" s="328"/>
      <c r="D448" s="328"/>
      <c r="E448" s="328"/>
      <c r="F448" s="328"/>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19"/>
      <c r="BL448" s="219"/>
      <c r="BM448" s="219"/>
      <c r="BN448" s="219"/>
      <c r="BO448" s="219"/>
      <c r="BP448" s="219"/>
    </row>
    <row r="449" spans="1:68" s="210" customFormat="1">
      <c r="A449" s="29"/>
      <c r="B449" s="328"/>
      <c r="C449" s="328"/>
      <c r="D449" s="328"/>
      <c r="E449" s="328"/>
      <c r="F449" s="328"/>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19"/>
      <c r="BL449" s="219"/>
      <c r="BM449" s="219"/>
      <c r="BN449" s="219"/>
      <c r="BO449" s="219"/>
      <c r="BP449" s="219"/>
    </row>
    <row r="450" spans="1:68" s="210" customFormat="1">
      <c r="A450" s="29"/>
      <c r="B450" s="328"/>
      <c r="C450" s="328"/>
      <c r="D450" s="328"/>
      <c r="E450" s="328"/>
      <c r="F450" s="328"/>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19"/>
      <c r="BL450" s="219"/>
      <c r="BM450" s="219"/>
      <c r="BN450" s="219"/>
      <c r="BO450" s="219"/>
      <c r="BP450" s="219"/>
    </row>
    <row r="451" spans="1:68" s="210" customFormat="1">
      <c r="A451" s="29"/>
      <c r="B451" s="328"/>
      <c r="C451" s="328"/>
      <c r="D451" s="328"/>
      <c r="E451" s="328"/>
      <c r="F451" s="328"/>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19"/>
      <c r="BL451" s="219"/>
      <c r="BM451" s="219"/>
      <c r="BN451" s="219"/>
      <c r="BO451" s="219"/>
      <c r="BP451" s="219"/>
    </row>
    <row r="452" spans="1:68" s="210" customFormat="1">
      <c r="A452" s="29"/>
      <c r="B452" s="328"/>
      <c r="C452" s="328"/>
      <c r="D452" s="328"/>
      <c r="E452" s="328"/>
      <c r="F452" s="328"/>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19"/>
      <c r="BL452" s="219"/>
      <c r="BM452" s="219"/>
      <c r="BN452" s="219"/>
      <c r="BO452" s="219"/>
      <c r="BP452" s="219"/>
    </row>
    <row r="453" spans="1:68" s="210" customFormat="1">
      <c r="A453" s="29"/>
      <c r="B453" s="328"/>
      <c r="C453" s="328"/>
      <c r="D453" s="328"/>
      <c r="E453" s="328"/>
      <c r="F453" s="328"/>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19"/>
      <c r="BL453" s="219"/>
      <c r="BM453" s="219"/>
      <c r="BN453" s="219"/>
      <c r="BO453" s="219"/>
      <c r="BP453" s="219"/>
    </row>
    <row r="454" spans="1:68" s="210" customFormat="1">
      <c r="A454" s="29"/>
      <c r="B454" s="328"/>
      <c r="C454" s="328"/>
      <c r="D454" s="328"/>
      <c r="E454" s="328"/>
      <c r="F454" s="328"/>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19"/>
      <c r="BL454" s="219"/>
      <c r="BM454" s="219"/>
      <c r="BN454" s="219"/>
      <c r="BO454" s="219"/>
      <c r="BP454" s="219"/>
    </row>
    <row r="455" spans="1:68" s="210" customFormat="1">
      <c r="A455" s="29"/>
      <c r="B455" s="328"/>
      <c r="C455" s="328"/>
      <c r="D455" s="328"/>
      <c r="E455" s="328"/>
      <c r="F455" s="328"/>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19"/>
      <c r="BL455" s="219"/>
      <c r="BM455" s="219"/>
      <c r="BN455" s="219"/>
      <c r="BO455" s="219"/>
      <c r="BP455" s="219"/>
    </row>
    <row r="456" spans="1:68" s="210" customFormat="1">
      <c r="A456" s="29"/>
      <c r="B456" s="328"/>
      <c r="C456" s="328"/>
      <c r="D456" s="328"/>
      <c r="E456" s="328"/>
      <c r="F456" s="328"/>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19"/>
      <c r="BL456" s="219"/>
      <c r="BM456" s="219"/>
      <c r="BN456" s="219"/>
      <c r="BO456" s="219"/>
      <c r="BP456" s="219"/>
    </row>
    <row r="457" spans="1:68" s="210" customFormat="1">
      <c r="A457" s="29"/>
      <c r="B457" s="328"/>
      <c r="C457" s="328"/>
      <c r="D457" s="328"/>
      <c r="E457" s="328"/>
      <c r="F457" s="328"/>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19"/>
      <c r="BL457" s="219"/>
      <c r="BM457" s="219"/>
      <c r="BN457" s="219"/>
      <c r="BO457" s="219"/>
      <c r="BP457" s="219"/>
    </row>
    <row r="458" spans="1:68" s="210" customFormat="1">
      <c r="A458" s="29"/>
      <c r="B458" s="328"/>
      <c r="C458" s="328"/>
      <c r="D458" s="328"/>
      <c r="E458" s="328"/>
      <c r="F458" s="328"/>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c r="AS458" s="29"/>
      <c r="AT458" s="29"/>
      <c r="AU458" s="29"/>
      <c r="AV458" s="29"/>
      <c r="AW458" s="29"/>
      <c r="AX458" s="29"/>
      <c r="AY458" s="29"/>
      <c r="AZ458" s="29"/>
      <c r="BA458" s="29"/>
      <c r="BB458" s="29"/>
      <c r="BC458" s="29"/>
      <c r="BD458" s="29"/>
      <c r="BE458" s="29"/>
      <c r="BF458" s="29"/>
      <c r="BG458" s="29"/>
      <c r="BH458" s="29"/>
      <c r="BI458" s="29"/>
      <c r="BJ458" s="29"/>
      <c r="BK458" s="219"/>
      <c r="BL458" s="219"/>
      <c r="BM458" s="219"/>
      <c r="BN458" s="219"/>
      <c r="BO458" s="219"/>
      <c r="BP458" s="219"/>
    </row>
    <row r="459" spans="1:68" s="210" customFormat="1">
      <c r="A459" s="29"/>
      <c r="B459" s="328"/>
      <c r="C459" s="328"/>
      <c r="D459" s="328"/>
      <c r="E459" s="328"/>
      <c r="F459" s="328"/>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c r="AX459" s="29"/>
      <c r="AY459" s="29"/>
      <c r="AZ459" s="29"/>
      <c r="BA459" s="29"/>
      <c r="BB459" s="29"/>
      <c r="BC459" s="29"/>
      <c r="BD459" s="29"/>
      <c r="BE459" s="29"/>
      <c r="BF459" s="29"/>
      <c r="BG459" s="29"/>
      <c r="BH459" s="29"/>
      <c r="BI459" s="29"/>
      <c r="BJ459" s="29"/>
      <c r="BK459" s="219"/>
      <c r="BL459" s="219"/>
      <c r="BM459" s="219"/>
      <c r="BN459" s="219"/>
      <c r="BO459" s="219"/>
      <c r="BP459" s="219"/>
    </row>
    <row r="460" spans="1:68" s="210" customFormat="1">
      <c r="A460" s="29"/>
      <c r="B460" s="328"/>
      <c r="C460" s="328"/>
      <c r="D460" s="328"/>
      <c r="E460" s="328"/>
      <c r="F460" s="328"/>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c r="AX460" s="29"/>
      <c r="AY460" s="29"/>
      <c r="AZ460" s="29"/>
      <c r="BA460" s="29"/>
      <c r="BB460" s="29"/>
      <c r="BC460" s="29"/>
      <c r="BD460" s="29"/>
      <c r="BE460" s="29"/>
      <c r="BF460" s="29"/>
      <c r="BG460" s="29"/>
      <c r="BH460" s="29"/>
      <c r="BI460" s="29"/>
      <c r="BJ460" s="29"/>
      <c r="BK460" s="219"/>
      <c r="BL460" s="219"/>
      <c r="BM460" s="219"/>
      <c r="BN460" s="219"/>
      <c r="BO460" s="219"/>
      <c r="BP460" s="219"/>
    </row>
    <row r="461" spans="1:68" s="210" customFormat="1">
      <c r="A461" s="29"/>
      <c r="B461" s="328"/>
      <c r="C461" s="328"/>
      <c r="D461" s="328"/>
      <c r="E461" s="328"/>
      <c r="F461" s="328"/>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c r="AX461" s="29"/>
      <c r="AY461" s="29"/>
      <c r="AZ461" s="29"/>
      <c r="BA461" s="29"/>
      <c r="BB461" s="29"/>
      <c r="BC461" s="29"/>
      <c r="BD461" s="29"/>
      <c r="BE461" s="29"/>
      <c r="BF461" s="29"/>
      <c r="BG461" s="29"/>
      <c r="BH461" s="29"/>
      <c r="BI461" s="29"/>
      <c r="BJ461" s="29"/>
      <c r="BK461" s="219"/>
      <c r="BL461" s="219"/>
      <c r="BM461" s="219"/>
      <c r="BN461" s="219"/>
      <c r="BO461" s="219"/>
      <c r="BP461" s="219"/>
    </row>
    <row r="462" spans="1:68" s="210" customFormat="1">
      <c r="A462" s="29"/>
      <c r="B462" s="328"/>
      <c r="C462" s="328"/>
      <c r="D462" s="328"/>
      <c r="E462" s="328"/>
      <c r="F462" s="328"/>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19"/>
      <c r="BL462" s="219"/>
      <c r="BM462" s="219"/>
      <c r="BN462" s="219"/>
      <c r="BO462" s="219"/>
      <c r="BP462" s="219"/>
    </row>
    <row r="463" spans="1:68" s="210" customFormat="1">
      <c r="A463" s="29"/>
      <c r="B463" s="328"/>
      <c r="C463" s="328"/>
      <c r="D463" s="328"/>
      <c r="E463" s="328"/>
      <c r="F463" s="328"/>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c r="AX463" s="29"/>
      <c r="AY463" s="29"/>
      <c r="AZ463" s="29"/>
      <c r="BA463" s="29"/>
      <c r="BB463" s="29"/>
      <c r="BC463" s="29"/>
      <c r="BD463" s="29"/>
      <c r="BE463" s="29"/>
      <c r="BF463" s="29"/>
      <c r="BG463" s="29"/>
      <c r="BH463" s="29"/>
      <c r="BI463" s="29"/>
      <c r="BJ463" s="29"/>
      <c r="BK463" s="219"/>
      <c r="BL463" s="219"/>
      <c r="BM463" s="219"/>
      <c r="BN463" s="219"/>
      <c r="BO463" s="219"/>
      <c r="BP463" s="219"/>
    </row>
    <row r="464" spans="1:68" s="210" customFormat="1">
      <c r="A464" s="29"/>
      <c r="B464" s="328"/>
      <c r="C464" s="328"/>
      <c r="D464" s="328"/>
      <c r="E464" s="328"/>
      <c r="F464" s="328"/>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29"/>
      <c r="AY464" s="29"/>
      <c r="AZ464" s="29"/>
      <c r="BA464" s="29"/>
      <c r="BB464" s="29"/>
      <c r="BC464" s="29"/>
      <c r="BD464" s="29"/>
      <c r="BE464" s="29"/>
      <c r="BF464" s="29"/>
      <c r="BG464" s="29"/>
      <c r="BH464" s="29"/>
      <c r="BI464" s="29"/>
      <c r="BJ464" s="29"/>
      <c r="BK464" s="219"/>
      <c r="BL464" s="219"/>
      <c r="BM464" s="219"/>
      <c r="BN464" s="219"/>
      <c r="BO464" s="219"/>
      <c r="BP464" s="219"/>
    </row>
    <row r="465" spans="1:68" s="210" customFormat="1">
      <c r="A465" s="29"/>
      <c r="B465" s="328"/>
      <c r="C465" s="328"/>
      <c r="D465" s="328"/>
      <c r="E465" s="328"/>
      <c r="F465" s="328"/>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c r="AX465" s="29"/>
      <c r="AY465" s="29"/>
      <c r="AZ465" s="29"/>
      <c r="BA465" s="29"/>
      <c r="BB465" s="29"/>
      <c r="BC465" s="29"/>
      <c r="BD465" s="29"/>
      <c r="BE465" s="29"/>
      <c r="BF465" s="29"/>
      <c r="BG465" s="29"/>
      <c r="BH465" s="29"/>
      <c r="BI465" s="29"/>
      <c r="BJ465" s="29"/>
      <c r="BK465" s="219"/>
      <c r="BL465" s="219"/>
      <c r="BM465" s="219"/>
      <c r="BN465" s="219"/>
      <c r="BO465" s="219"/>
      <c r="BP465" s="219"/>
    </row>
    <row r="466" spans="1:68" s="210" customFormat="1">
      <c r="A466" s="29"/>
      <c r="B466" s="328"/>
      <c r="C466" s="328"/>
      <c r="D466" s="328"/>
      <c r="E466" s="328"/>
      <c r="F466" s="328"/>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c r="AY466" s="29"/>
      <c r="AZ466" s="29"/>
      <c r="BA466" s="29"/>
      <c r="BB466" s="29"/>
      <c r="BC466" s="29"/>
      <c r="BD466" s="29"/>
      <c r="BE466" s="29"/>
      <c r="BF466" s="29"/>
      <c r="BG466" s="29"/>
      <c r="BH466" s="29"/>
      <c r="BI466" s="29"/>
      <c r="BJ466" s="29"/>
      <c r="BK466" s="219"/>
      <c r="BL466" s="219"/>
      <c r="BM466" s="219"/>
      <c r="BN466" s="219"/>
      <c r="BO466" s="219"/>
      <c r="BP466" s="219"/>
    </row>
    <row r="467" spans="1:68" s="210" customFormat="1">
      <c r="A467" s="29"/>
      <c r="B467" s="328"/>
      <c r="C467" s="328"/>
      <c r="D467" s="328"/>
      <c r="E467" s="328"/>
      <c r="F467" s="328"/>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c r="AY467" s="29"/>
      <c r="AZ467" s="29"/>
      <c r="BA467" s="29"/>
      <c r="BB467" s="29"/>
      <c r="BC467" s="29"/>
      <c r="BD467" s="29"/>
      <c r="BE467" s="29"/>
      <c r="BF467" s="29"/>
      <c r="BG467" s="29"/>
      <c r="BH467" s="29"/>
      <c r="BI467" s="29"/>
      <c r="BJ467" s="29"/>
      <c r="BK467" s="219"/>
      <c r="BL467" s="219"/>
      <c r="BM467" s="219"/>
      <c r="BN467" s="219"/>
      <c r="BO467" s="219"/>
      <c r="BP467" s="219"/>
    </row>
    <row r="468" spans="1:68" s="210" customFormat="1">
      <c r="A468" s="29"/>
      <c r="B468" s="328"/>
      <c r="C468" s="328"/>
      <c r="D468" s="328"/>
      <c r="E468" s="328"/>
      <c r="F468" s="328"/>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c r="AX468" s="29"/>
      <c r="AY468" s="29"/>
      <c r="AZ468" s="29"/>
      <c r="BA468" s="29"/>
      <c r="BB468" s="29"/>
      <c r="BC468" s="29"/>
      <c r="BD468" s="29"/>
      <c r="BE468" s="29"/>
      <c r="BF468" s="29"/>
      <c r="BG468" s="29"/>
      <c r="BH468" s="29"/>
      <c r="BI468" s="29"/>
      <c r="BJ468" s="29"/>
      <c r="BK468" s="219"/>
      <c r="BL468" s="219"/>
      <c r="BM468" s="219"/>
      <c r="BN468" s="219"/>
      <c r="BO468" s="219"/>
      <c r="BP468" s="219"/>
    </row>
    <row r="469" spans="1:68" s="210" customFormat="1">
      <c r="A469" s="29"/>
      <c r="B469" s="328"/>
      <c r="C469" s="328"/>
      <c r="D469" s="328"/>
      <c r="E469" s="328"/>
      <c r="F469" s="328"/>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c r="AX469" s="29"/>
      <c r="AY469" s="29"/>
      <c r="AZ469" s="29"/>
      <c r="BA469" s="29"/>
      <c r="BB469" s="29"/>
      <c r="BC469" s="29"/>
      <c r="BD469" s="29"/>
      <c r="BE469" s="29"/>
      <c r="BF469" s="29"/>
      <c r="BG469" s="29"/>
      <c r="BH469" s="29"/>
      <c r="BI469" s="29"/>
      <c r="BJ469" s="29"/>
      <c r="BK469" s="219"/>
      <c r="BL469" s="219"/>
      <c r="BM469" s="219"/>
      <c r="BN469" s="219"/>
      <c r="BO469" s="219"/>
      <c r="BP469" s="219"/>
    </row>
    <row r="470" spans="1:68" s="210" customFormat="1">
      <c r="A470" s="29"/>
      <c r="B470" s="328"/>
      <c r="C470" s="328"/>
      <c r="D470" s="328"/>
      <c r="E470" s="328"/>
      <c r="F470" s="328"/>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c r="AX470" s="29"/>
      <c r="AY470" s="29"/>
      <c r="AZ470" s="29"/>
      <c r="BA470" s="29"/>
      <c r="BB470" s="29"/>
      <c r="BC470" s="29"/>
      <c r="BD470" s="29"/>
      <c r="BE470" s="29"/>
      <c r="BF470" s="29"/>
      <c r="BG470" s="29"/>
      <c r="BH470" s="29"/>
      <c r="BI470" s="29"/>
      <c r="BJ470" s="29"/>
      <c r="BK470" s="219"/>
      <c r="BL470" s="219"/>
      <c r="BM470" s="219"/>
      <c r="BN470" s="219"/>
      <c r="BO470" s="219"/>
      <c r="BP470" s="219"/>
    </row>
    <row r="471" spans="1:68" s="210" customFormat="1">
      <c r="A471" s="29"/>
      <c r="B471" s="328"/>
      <c r="C471" s="328"/>
      <c r="D471" s="328"/>
      <c r="E471" s="328"/>
      <c r="F471" s="328"/>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c r="AS471" s="29"/>
      <c r="AT471" s="29"/>
      <c r="AU471" s="29"/>
      <c r="AV471" s="29"/>
      <c r="AW471" s="29"/>
      <c r="AX471" s="29"/>
      <c r="AY471" s="29"/>
      <c r="AZ471" s="29"/>
      <c r="BA471" s="29"/>
      <c r="BB471" s="29"/>
      <c r="BC471" s="29"/>
      <c r="BD471" s="29"/>
      <c r="BE471" s="29"/>
      <c r="BF471" s="29"/>
      <c r="BG471" s="29"/>
      <c r="BH471" s="29"/>
      <c r="BI471" s="29"/>
      <c r="BJ471" s="29"/>
      <c r="BK471" s="219"/>
      <c r="BL471" s="219"/>
      <c r="BM471" s="219"/>
      <c r="BN471" s="219"/>
      <c r="BO471" s="219"/>
      <c r="BP471" s="219"/>
    </row>
    <row r="472" spans="1:68" s="210" customFormat="1">
      <c r="A472" s="29"/>
      <c r="B472" s="328"/>
      <c r="C472" s="328"/>
      <c r="D472" s="328"/>
      <c r="E472" s="328"/>
      <c r="F472" s="328"/>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c r="AX472" s="29"/>
      <c r="AY472" s="29"/>
      <c r="AZ472" s="29"/>
      <c r="BA472" s="29"/>
      <c r="BB472" s="29"/>
      <c r="BC472" s="29"/>
      <c r="BD472" s="29"/>
      <c r="BE472" s="29"/>
      <c r="BF472" s="29"/>
      <c r="BG472" s="29"/>
      <c r="BH472" s="29"/>
      <c r="BI472" s="29"/>
      <c r="BJ472" s="29"/>
      <c r="BK472" s="219"/>
      <c r="BL472" s="219"/>
      <c r="BM472" s="219"/>
      <c r="BN472" s="219"/>
      <c r="BO472" s="219"/>
      <c r="BP472" s="219"/>
    </row>
    <row r="473" spans="1:68" s="210" customFormat="1">
      <c r="A473" s="29"/>
      <c r="B473" s="328"/>
      <c r="C473" s="328"/>
      <c r="D473" s="328"/>
      <c r="E473" s="328"/>
      <c r="F473" s="328"/>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c r="AS473" s="29"/>
      <c r="AT473" s="29"/>
      <c r="AU473" s="29"/>
      <c r="AV473" s="29"/>
      <c r="AW473" s="29"/>
      <c r="AX473" s="29"/>
      <c r="AY473" s="29"/>
      <c r="AZ473" s="29"/>
      <c r="BA473" s="29"/>
      <c r="BB473" s="29"/>
      <c r="BC473" s="29"/>
      <c r="BD473" s="29"/>
      <c r="BE473" s="29"/>
      <c r="BF473" s="29"/>
      <c r="BG473" s="29"/>
      <c r="BH473" s="29"/>
      <c r="BI473" s="29"/>
      <c r="BJ473" s="29"/>
      <c r="BK473" s="219"/>
      <c r="BL473" s="219"/>
      <c r="BM473" s="219"/>
      <c r="BN473" s="219"/>
      <c r="BO473" s="219"/>
      <c r="BP473" s="219"/>
    </row>
    <row r="474" spans="1:68" s="210" customFormat="1">
      <c r="A474" s="29"/>
      <c r="B474" s="328"/>
      <c r="C474" s="328"/>
      <c r="D474" s="328"/>
      <c r="E474" s="328"/>
      <c r="F474" s="328"/>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c r="AS474" s="29"/>
      <c r="AT474" s="29"/>
      <c r="AU474" s="29"/>
      <c r="AV474" s="29"/>
      <c r="AW474" s="29"/>
      <c r="AX474" s="29"/>
      <c r="AY474" s="29"/>
      <c r="AZ474" s="29"/>
      <c r="BA474" s="29"/>
      <c r="BB474" s="29"/>
      <c r="BC474" s="29"/>
      <c r="BD474" s="29"/>
      <c r="BE474" s="29"/>
      <c r="BF474" s="29"/>
      <c r="BG474" s="29"/>
      <c r="BH474" s="29"/>
      <c r="BI474" s="29"/>
      <c r="BJ474" s="29"/>
      <c r="BK474" s="219"/>
      <c r="BL474" s="219"/>
      <c r="BM474" s="219"/>
      <c r="BN474" s="219"/>
      <c r="BO474" s="219"/>
      <c r="BP474" s="219"/>
    </row>
    <row r="475" spans="1:68" s="210" customFormat="1">
      <c r="A475" s="29"/>
      <c r="B475" s="328"/>
      <c r="C475" s="328"/>
      <c r="D475" s="328"/>
      <c r="E475" s="328"/>
      <c r="F475" s="328"/>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c r="AS475" s="29"/>
      <c r="AT475" s="29"/>
      <c r="AU475" s="29"/>
      <c r="AV475" s="29"/>
      <c r="AW475" s="29"/>
      <c r="AX475" s="29"/>
      <c r="AY475" s="29"/>
      <c r="AZ475" s="29"/>
      <c r="BA475" s="29"/>
      <c r="BB475" s="29"/>
      <c r="BC475" s="29"/>
      <c r="BD475" s="29"/>
      <c r="BE475" s="29"/>
      <c r="BF475" s="29"/>
      <c r="BG475" s="29"/>
      <c r="BH475" s="29"/>
      <c r="BI475" s="29"/>
      <c r="BJ475" s="29"/>
      <c r="BK475" s="219"/>
      <c r="BL475" s="219"/>
      <c r="BM475" s="219"/>
      <c r="BN475" s="219"/>
      <c r="BO475" s="219"/>
      <c r="BP475" s="219"/>
    </row>
    <row r="476" spans="1:68" s="210" customFormat="1">
      <c r="A476" s="29"/>
      <c r="B476" s="328"/>
      <c r="C476" s="328"/>
      <c r="D476" s="328"/>
      <c r="E476" s="328"/>
      <c r="F476" s="328"/>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c r="AS476" s="29"/>
      <c r="AT476" s="29"/>
      <c r="AU476" s="29"/>
      <c r="AV476" s="29"/>
      <c r="AW476" s="29"/>
      <c r="AX476" s="29"/>
      <c r="AY476" s="29"/>
      <c r="AZ476" s="29"/>
      <c r="BA476" s="29"/>
      <c r="BB476" s="29"/>
      <c r="BC476" s="29"/>
      <c r="BD476" s="29"/>
      <c r="BE476" s="29"/>
      <c r="BF476" s="29"/>
      <c r="BG476" s="29"/>
      <c r="BH476" s="29"/>
      <c r="BI476" s="29"/>
      <c r="BJ476" s="29"/>
      <c r="BK476" s="219"/>
      <c r="BL476" s="219"/>
      <c r="BM476" s="219"/>
      <c r="BN476" s="219"/>
      <c r="BO476" s="219"/>
      <c r="BP476" s="219"/>
    </row>
    <row r="477" spans="1:68" s="210" customFormat="1">
      <c r="A477" s="29"/>
      <c r="B477" s="328"/>
      <c r="C477" s="328"/>
      <c r="D477" s="328"/>
      <c r="E477" s="328"/>
      <c r="F477" s="328"/>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c r="AS477" s="29"/>
      <c r="AT477" s="29"/>
      <c r="AU477" s="29"/>
      <c r="AV477" s="29"/>
      <c r="AW477" s="29"/>
      <c r="AX477" s="29"/>
      <c r="AY477" s="29"/>
      <c r="AZ477" s="29"/>
      <c r="BA477" s="29"/>
      <c r="BB477" s="29"/>
      <c r="BC477" s="29"/>
      <c r="BD477" s="29"/>
      <c r="BE477" s="29"/>
      <c r="BF477" s="29"/>
      <c r="BG477" s="29"/>
      <c r="BH477" s="29"/>
      <c r="BI477" s="29"/>
      <c r="BJ477" s="29"/>
      <c r="BK477" s="219"/>
      <c r="BL477" s="219"/>
      <c r="BM477" s="219"/>
      <c r="BN477" s="219"/>
      <c r="BO477" s="219"/>
      <c r="BP477" s="219"/>
    </row>
    <row r="478" spans="1:68" s="210" customFormat="1">
      <c r="A478" s="29"/>
      <c r="B478" s="328"/>
      <c r="C478" s="328"/>
      <c r="D478" s="328"/>
      <c r="E478" s="328"/>
      <c r="F478" s="328"/>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c r="AS478" s="29"/>
      <c r="AT478" s="29"/>
      <c r="AU478" s="29"/>
      <c r="AV478" s="29"/>
      <c r="AW478" s="29"/>
      <c r="AX478" s="29"/>
      <c r="AY478" s="29"/>
      <c r="AZ478" s="29"/>
      <c r="BA478" s="29"/>
      <c r="BB478" s="29"/>
      <c r="BC478" s="29"/>
      <c r="BD478" s="29"/>
      <c r="BE478" s="29"/>
      <c r="BF478" s="29"/>
      <c r="BG478" s="29"/>
      <c r="BH478" s="29"/>
      <c r="BI478" s="29"/>
      <c r="BJ478" s="29"/>
      <c r="BK478" s="219"/>
      <c r="BL478" s="219"/>
      <c r="BM478" s="219"/>
      <c r="BN478" s="219"/>
      <c r="BO478" s="219"/>
      <c r="BP478" s="219"/>
    </row>
    <row r="479" spans="1:68" s="210" customFormat="1">
      <c r="A479" s="29"/>
      <c r="B479" s="328"/>
      <c r="C479" s="328"/>
      <c r="D479" s="328"/>
      <c r="E479" s="328"/>
      <c r="F479" s="328"/>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c r="AS479" s="29"/>
      <c r="AT479" s="29"/>
      <c r="AU479" s="29"/>
      <c r="AV479" s="29"/>
      <c r="AW479" s="29"/>
      <c r="AX479" s="29"/>
      <c r="AY479" s="29"/>
      <c r="AZ479" s="29"/>
      <c r="BA479" s="29"/>
      <c r="BB479" s="29"/>
      <c r="BC479" s="29"/>
      <c r="BD479" s="29"/>
      <c r="BE479" s="29"/>
      <c r="BF479" s="29"/>
      <c r="BG479" s="29"/>
      <c r="BH479" s="29"/>
      <c r="BI479" s="29"/>
      <c r="BJ479" s="29"/>
      <c r="BK479" s="219"/>
      <c r="BL479" s="219"/>
      <c r="BM479" s="219"/>
      <c r="BN479" s="219"/>
      <c r="BO479" s="219"/>
      <c r="BP479" s="219"/>
    </row>
    <row r="480" spans="1:68" s="210" customFormat="1">
      <c r="A480" s="29"/>
      <c r="B480" s="328"/>
      <c r="C480" s="328"/>
      <c r="D480" s="328"/>
      <c r="E480" s="328"/>
      <c r="F480" s="328"/>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c r="AS480" s="29"/>
      <c r="AT480" s="29"/>
      <c r="AU480" s="29"/>
      <c r="AV480" s="29"/>
      <c r="AW480" s="29"/>
      <c r="AX480" s="29"/>
      <c r="AY480" s="29"/>
      <c r="AZ480" s="29"/>
      <c r="BA480" s="29"/>
      <c r="BB480" s="29"/>
      <c r="BC480" s="29"/>
      <c r="BD480" s="29"/>
      <c r="BE480" s="29"/>
      <c r="BF480" s="29"/>
      <c r="BG480" s="29"/>
      <c r="BH480" s="29"/>
      <c r="BI480" s="29"/>
      <c r="BJ480" s="29"/>
      <c r="BK480" s="219"/>
      <c r="BL480" s="219"/>
      <c r="BM480" s="219"/>
      <c r="BN480" s="219"/>
      <c r="BO480" s="219"/>
      <c r="BP480" s="219"/>
    </row>
    <row r="481" spans="1:68" s="210" customFormat="1">
      <c r="A481" s="29"/>
      <c r="B481" s="328"/>
      <c r="C481" s="328"/>
      <c r="D481" s="328"/>
      <c r="E481" s="328"/>
      <c r="F481" s="328"/>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c r="AX481" s="29"/>
      <c r="AY481" s="29"/>
      <c r="AZ481" s="29"/>
      <c r="BA481" s="29"/>
      <c r="BB481" s="29"/>
      <c r="BC481" s="29"/>
      <c r="BD481" s="29"/>
      <c r="BE481" s="29"/>
      <c r="BF481" s="29"/>
      <c r="BG481" s="29"/>
      <c r="BH481" s="29"/>
      <c r="BI481" s="29"/>
      <c r="BJ481" s="29"/>
      <c r="BK481" s="219"/>
      <c r="BL481" s="219"/>
      <c r="BM481" s="219"/>
      <c r="BN481" s="219"/>
      <c r="BO481" s="219"/>
      <c r="BP481" s="219"/>
    </row>
    <row r="482" spans="1:68" s="210" customFormat="1">
      <c r="A482" s="29"/>
      <c r="B482" s="328"/>
      <c r="C482" s="328"/>
      <c r="D482" s="328"/>
      <c r="E482" s="328"/>
      <c r="F482" s="328"/>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c r="AX482" s="29"/>
      <c r="AY482" s="29"/>
      <c r="AZ482" s="29"/>
      <c r="BA482" s="29"/>
      <c r="BB482" s="29"/>
      <c r="BC482" s="29"/>
      <c r="BD482" s="29"/>
      <c r="BE482" s="29"/>
      <c r="BF482" s="29"/>
      <c r="BG482" s="29"/>
      <c r="BH482" s="29"/>
      <c r="BI482" s="29"/>
      <c r="BJ482" s="29"/>
      <c r="BK482" s="219"/>
      <c r="BL482" s="219"/>
      <c r="BM482" s="219"/>
      <c r="BN482" s="219"/>
      <c r="BO482" s="219"/>
      <c r="BP482" s="219"/>
    </row>
    <row r="483" spans="1:68" s="210" customFormat="1">
      <c r="A483" s="29"/>
      <c r="B483" s="328"/>
      <c r="C483" s="328"/>
      <c r="D483" s="328"/>
      <c r="E483" s="328"/>
      <c r="F483" s="328"/>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c r="AX483" s="29"/>
      <c r="AY483" s="29"/>
      <c r="AZ483" s="29"/>
      <c r="BA483" s="29"/>
      <c r="BB483" s="29"/>
      <c r="BC483" s="29"/>
      <c r="BD483" s="29"/>
      <c r="BE483" s="29"/>
      <c r="BF483" s="29"/>
      <c r="BG483" s="29"/>
      <c r="BH483" s="29"/>
      <c r="BI483" s="29"/>
      <c r="BJ483" s="29"/>
      <c r="BK483" s="219"/>
      <c r="BL483" s="219"/>
      <c r="BM483" s="219"/>
      <c r="BN483" s="219"/>
      <c r="BO483" s="219"/>
      <c r="BP483" s="219"/>
    </row>
    <row r="484" spans="1:68" s="210" customFormat="1">
      <c r="A484" s="29"/>
      <c r="B484" s="328"/>
      <c r="C484" s="328"/>
      <c r="D484" s="328"/>
      <c r="E484" s="328"/>
      <c r="F484" s="328"/>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c r="AX484" s="29"/>
      <c r="AY484" s="29"/>
      <c r="AZ484" s="29"/>
      <c r="BA484" s="29"/>
      <c r="BB484" s="29"/>
      <c r="BC484" s="29"/>
      <c r="BD484" s="29"/>
      <c r="BE484" s="29"/>
      <c r="BF484" s="29"/>
      <c r="BG484" s="29"/>
      <c r="BH484" s="29"/>
      <c r="BI484" s="29"/>
      <c r="BJ484" s="29"/>
      <c r="BK484" s="219"/>
      <c r="BL484" s="219"/>
      <c r="BM484" s="219"/>
      <c r="BN484" s="219"/>
      <c r="BO484" s="219"/>
      <c r="BP484" s="219"/>
    </row>
    <row r="485" spans="1:68" s="210" customFormat="1">
      <c r="A485" s="29"/>
      <c r="B485" s="328"/>
      <c r="C485" s="328"/>
      <c r="D485" s="328"/>
      <c r="E485" s="328"/>
      <c r="F485" s="328"/>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c r="BD485" s="29"/>
      <c r="BE485" s="29"/>
      <c r="BF485" s="29"/>
      <c r="BG485" s="29"/>
      <c r="BH485" s="29"/>
      <c r="BI485" s="29"/>
      <c r="BJ485" s="29"/>
      <c r="BK485" s="219"/>
      <c r="BL485" s="219"/>
      <c r="BM485" s="219"/>
      <c r="BN485" s="219"/>
      <c r="BO485" s="219"/>
      <c r="BP485" s="219"/>
    </row>
    <row r="486" spans="1:68" s="210" customFormat="1">
      <c r="A486" s="29"/>
      <c r="B486" s="328"/>
      <c r="C486" s="328"/>
      <c r="D486" s="328"/>
      <c r="E486" s="328"/>
      <c r="F486" s="328"/>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c r="AX486" s="29"/>
      <c r="AY486" s="29"/>
      <c r="AZ486" s="29"/>
      <c r="BA486" s="29"/>
      <c r="BB486" s="29"/>
      <c r="BC486" s="29"/>
      <c r="BD486" s="29"/>
      <c r="BE486" s="29"/>
      <c r="BF486" s="29"/>
      <c r="BG486" s="29"/>
      <c r="BH486" s="29"/>
      <c r="BI486" s="29"/>
      <c r="BJ486" s="29"/>
      <c r="BK486" s="219"/>
      <c r="BL486" s="219"/>
      <c r="BM486" s="219"/>
      <c r="BN486" s="219"/>
      <c r="BO486" s="219"/>
      <c r="BP486" s="219"/>
    </row>
    <row r="487" spans="1:68" s="210" customFormat="1">
      <c r="A487" s="29"/>
      <c r="B487" s="328"/>
      <c r="C487" s="328"/>
      <c r="D487" s="328"/>
      <c r="E487" s="328"/>
      <c r="F487" s="328"/>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c r="AX487" s="29"/>
      <c r="AY487" s="29"/>
      <c r="AZ487" s="29"/>
      <c r="BA487" s="29"/>
      <c r="BB487" s="29"/>
      <c r="BC487" s="29"/>
      <c r="BD487" s="29"/>
      <c r="BE487" s="29"/>
      <c r="BF487" s="29"/>
      <c r="BG487" s="29"/>
      <c r="BH487" s="29"/>
      <c r="BI487" s="29"/>
      <c r="BJ487" s="29"/>
      <c r="BK487" s="219"/>
      <c r="BL487" s="219"/>
      <c r="BM487" s="219"/>
      <c r="BN487" s="219"/>
      <c r="BO487" s="219"/>
      <c r="BP487" s="219"/>
    </row>
    <row r="488" spans="1:68" s="210" customFormat="1">
      <c r="A488" s="29"/>
      <c r="B488" s="328"/>
      <c r="C488" s="328"/>
      <c r="D488" s="328"/>
      <c r="E488" s="328"/>
      <c r="F488" s="328"/>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c r="BD488" s="29"/>
      <c r="BE488" s="29"/>
      <c r="BF488" s="29"/>
      <c r="BG488" s="29"/>
      <c r="BH488" s="29"/>
      <c r="BI488" s="29"/>
      <c r="BJ488" s="29"/>
      <c r="BK488" s="219"/>
      <c r="BL488" s="219"/>
      <c r="BM488" s="219"/>
      <c r="BN488" s="219"/>
      <c r="BO488" s="219"/>
      <c r="BP488" s="219"/>
    </row>
    <row r="489" spans="1:68" s="210" customFormat="1">
      <c r="A489" s="29"/>
      <c r="B489" s="328"/>
      <c r="C489" s="328"/>
      <c r="D489" s="328"/>
      <c r="E489" s="328"/>
      <c r="F489" s="328"/>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c r="AX489" s="29"/>
      <c r="AY489" s="29"/>
      <c r="AZ489" s="29"/>
      <c r="BA489" s="29"/>
      <c r="BB489" s="29"/>
      <c r="BC489" s="29"/>
      <c r="BD489" s="29"/>
      <c r="BE489" s="29"/>
      <c r="BF489" s="29"/>
      <c r="BG489" s="29"/>
      <c r="BH489" s="29"/>
      <c r="BI489" s="29"/>
      <c r="BJ489" s="29"/>
      <c r="BK489" s="219"/>
      <c r="BL489" s="219"/>
      <c r="BM489" s="219"/>
      <c r="BN489" s="219"/>
      <c r="BO489" s="219"/>
      <c r="BP489" s="219"/>
    </row>
    <row r="490" spans="1:68" s="210" customFormat="1">
      <c r="A490" s="29"/>
      <c r="B490" s="328"/>
      <c r="C490" s="328"/>
      <c r="D490" s="328"/>
      <c r="E490" s="328"/>
      <c r="F490" s="328"/>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c r="AX490" s="29"/>
      <c r="AY490" s="29"/>
      <c r="AZ490" s="29"/>
      <c r="BA490" s="29"/>
      <c r="BB490" s="29"/>
      <c r="BC490" s="29"/>
      <c r="BD490" s="29"/>
      <c r="BE490" s="29"/>
      <c r="BF490" s="29"/>
      <c r="BG490" s="29"/>
      <c r="BH490" s="29"/>
      <c r="BI490" s="29"/>
      <c r="BJ490" s="29"/>
      <c r="BK490" s="219"/>
      <c r="BL490" s="219"/>
      <c r="BM490" s="219"/>
      <c r="BN490" s="219"/>
      <c r="BO490" s="219"/>
      <c r="BP490" s="219"/>
    </row>
    <row r="491" spans="1:68" s="210" customFormat="1">
      <c r="A491" s="29"/>
      <c r="B491" s="328"/>
      <c r="C491" s="328"/>
      <c r="D491" s="328"/>
      <c r="E491" s="328"/>
      <c r="F491" s="328"/>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c r="AS491" s="29"/>
      <c r="AT491" s="29"/>
      <c r="AU491" s="29"/>
      <c r="AV491" s="29"/>
      <c r="AW491" s="29"/>
      <c r="AX491" s="29"/>
      <c r="AY491" s="29"/>
      <c r="AZ491" s="29"/>
      <c r="BA491" s="29"/>
      <c r="BB491" s="29"/>
      <c r="BC491" s="29"/>
      <c r="BD491" s="29"/>
      <c r="BE491" s="29"/>
      <c r="BF491" s="29"/>
      <c r="BG491" s="29"/>
      <c r="BH491" s="29"/>
      <c r="BI491" s="29"/>
      <c r="BJ491" s="29"/>
      <c r="BK491" s="219"/>
      <c r="BL491" s="219"/>
      <c r="BM491" s="219"/>
      <c r="BN491" s="219"/>
      <c r="BO491" s="219"/>
      <c r="BP491" s="219"/>
    </row>
    <row r="492" spans="1:68" s="210" customFormat="1">
      <c r="A492" s="29"/>
      <c r="B492" s="328"/>
      <c r="C492" s="328"/>
      <c r="D492" s="328"/>
      <c r="E492" s="328"/>
      <c r="F492" s="328"/>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c r="AS492" s="29"/>
      <c r="AT492" s="29"/>
      <c r="AU492" s="29"/>
      <c r="AV492" s="29"/>
      <c r="AW492" s="29"/>
      <c r="AX492" s="29"/>
      <c r="AY492" s="29"/>
      <c r="AZ492" s="29"/>
      <c r="BA492" s="29"/>
      <c r="BB492" s="29"/>
      <c r="BC492" s="29"/>
      <c r="BD492" s="29"/>
      <c r="BE492" s="29"/>
      <c r="BF492" s="29"/>
      <c r="BG492" s="29"/>
      <c r="BH492" s="29"/>
      <c r="BI492" s="29"/>
      <c r="BJ492" s="29"/>
      <c r="BK492" s="219"/>
      <c r="BL492" s="219"/>
      <c r="BM492" s="219"/>
      <c r="BN492" s="219"/>
      <c r="BO492" s="219"/>
      <c r="BP492" s="219"/>
    </row>
    <row r="493" spans="1:68" s="210" customFormat="1">
      <c r="A493" s="29"/>
      <c r="B493" s="328"/>
      <c r="C493" s="328"/>
      <c r="D493" s="328"/>
      <c r="E493" s="328"/>
      <c r="F493" s="328"/>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c r="AS493" s="29"/>
      <c r="AT493" s="29"/>
      <c r="AU493" s="29"/>
      <c r="AV493" s="29"/>
      <c r="AW493" s="29"/>
      <c r="AX493" s="29"/>
      <c r="AY493" s="29"/>
      <c r="AZ493" s="29"/>
      <c r="BA493" s="29"/>
      <c r="BB493" s="29"/>
      <c r="BC493" s="29"/>
      <c r="BD493" s="29"/>
      <c r="BE493" s="29"/>
      <c r="BF493" s="29"/>
      <c r="BG493" s="29"/>
      <c r="BH493" s="29"/>
      <c r="BI493" s="29"/>
      <c r="BJ493" s="29"/>
      <c r="BK493" s="219"/>
      <c r="BL493" s="219"/>
      <c r="BM493" s="219"/>
      <c r="BN493" s="219"/>
      <c r="BO493" s="219"/>
      <c r="BP493" s="219"/>
    </row>
    <row r="494" spans="1:68" s="210" customFormat="1">
      <c r="A494" s="29"/>
      <c r="B494" s="328"/>
      <c r="C494" s="328"/>
      <c r="D494" s="328"/>
      <c r="E494" s="328"/>
      <c r="F494" s="328"/>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c r="AS494" s="29"/>
      <c r="AT494" s="29"/>
      <c r="AU494" s="29"/>
      <c r="AV494" s="29"/>
      <c r="AW494" s="29"/>
      <c r="AX494" s="29"/>
      <c r="AY494" s="29"/>
      <c r="AZ494" s="29"/>
      <c r="BA494" s="29"/>
      <c r="BB494" s="29"/>
      <c r="BC494" s="29"/>
      <c r="BD494" s="29"/>
      <c r="BE494" s="29"/>
      <c r="BF494" s="29"/>
      <c r="BG494" s="29"/>
      <c r="BH494" s="29"/>
      <c r="BI494" s="29"/>
      <c r="BJ494" s="29"/>
      <c r="BK494" s="219"/>
      <c r="BL494" s="219"/>
      <c r="BM494" s="219"/>
      <c r="BN494" s="219"/>
      <c r="BO494" s="219"/>
      <c r="BP494" s="219"/>
    </row>
    <row r="495" spans="1:68" s="210" customFormat="1">
      <c r="A495" s="29"/>
      <c r="B495" s="328"/>
      <c r="C495" s="328"/>
      <c r="D495" s="328"/>
      <c r="E495" s="328"/>
      <c r="F495" s="328"/>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c r="AX495" s="29"/>
      <c r="AY495" s="29"/>
      <c r="AZ495" s="29"/>
      <c r="BA495" s="29"/>
      <c r="BB495" s="29"/>
      <c r="BC495" s="29"/>
      <c r="BD495" s="29"/>
      <c r="BE495" s="29"/>
      <c r="BF495" s="29"/>
      <c r="BG495" s="29"/>
      <c r="BH495" s="29"/>
      <c r="BI495" s="29"/>
      <c r="BJ495" s="29"/>
      <c r="BK495" s="219"/>
      <c r="BL495" s="219"/>
      <c r="BM495" s="219"/>
      <c r="BN495" s="219"/>
      <c r="BO495" s="219"/>
      <c r="BP495" s="219"/>
    </row>
    <row r="496" spans="1:68" s="210" customFormat="1">
      <c r="A496" s="29"/>
      <c r="B496" s="328"/>
      <c r="C496" s="328"/>
      <c r="D496" s="328"/>
      <c r="E496" s="328"/>
      <c r="F496" s="328"/>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c r="AX496" s="29"/>
      <c r="AY496" s="29"/>
      <c r="AZ496" s="29"/>
      <c r="BA496" s="29"/>
      <c r="BB496" s="29"/>
      <c r="BC496" s="29"/>
      <c r="BD496" s="29"/>
      <c r="BE496" s="29"/>
      <c r="BF496" s="29"/>
      <c r="BG496" s="29"/>
      <c r="BH496" s="29"/>
      <c r="BI496" s="29"/>
      <c r="BJ496" s="29"/>
      <c r="BK496" s="219"/>
      <c r="BL496" s="219"/>
      <c r="BM496" s="219"/>
      <c r="BN496" s="219"/>
      <c r="BO496" s="219"/>
      <c r="BP496" s="219"/>
    </row>
    <row r="497" spans="1:68" s="210" customFormat="1">
      <c r="A497" s="29"/>
      <c r="B497" s="328"/>
      <c r="C497" s="328"/>
      <c r="D497" s="328"/>
      <c r="E497" s="328"/>
      <c r="F497" s="328"/>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c r="AS497" s="29"/>
      <c r="AT497" s="29"/>
      <c r="AU497" s="29"/>
      <c r="AV497" s="29"/>
      <c r="AW497" s="29"/>
      <c r="AX497" s="29"/>
      <c r="AY497" s="29"/>
      <c r="AZ497" s="29"/>
      <c r="BA497" s="29"/>
      <c r="BB497" s="29"/>
      <c r="BC497" s="29"/>
      <c r="BD497" s="29"/>
      <c r="BE497" s="29"/>
      <c r="BF497" s="29"/>
      <c r="BG497" s="29"/>
      <c r="BH497" s="29"/>
      <c r="BI497" s="29"/>
      <c r="BJ497" s="29"/>
      <c r="BK497" s="219"/>
      <c r="BL497" s="219"/>
      <c r="BM497" s="219"/>
      <c r="BN497" s="219"/>
      <c r="BO497" s="219"/>
      <c r="BP497" s="219"/>
    </row>
    <row r="498" spans="1:68" s="210" customFormat="1">
      <c r="A498" s="29"/>
      <c r="B498" s="328"/>
      <c r="C498" s="328"/>
      <c r="D498" s="328"/>
      <c r="E498" s="328"/>
      <c r="F498" s="328"/>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c r="AS498" s="29"/>
      <c r="AT498" s="29"/>
      <c r="AU498" s="29"/>
      <c r="AV498" s="29"/>
      <c r="AW498" s="29"/>
      <c r="AX498" s="29"/>
      <c r="AY498" s="29"/>
      <c r="AZ498" s="29"/>
      <c r="BA498" s="29"/>
      <c r="BB498" s="29"/>
      <c r="BC498" s="29"/>
      <c r="BD498" s="29"/>
      <c r="BE498" s="29"/>
      <c r="BF498" s="29"/>
      <c r="BG498" s="29"/>
      <c r="BH498" s="29"/>
      <c r="BI498" s="29"/>
      <c r="BJ498" s="29"/>
      <c r="BK498" s="219"/>
      <c r="BL498" s="219"/>
      <c r="BM498" s="219"/>
      <c r="BN498" s="219"/>
      <c r="BO498" s="219"/>
      <c r="BP498" s="219"/>
    </row>
    <row r="499" spans="1:68" s="210" customFormat="1">
      <c r="A499" s="29"/>
      <c r="B499" s="328"/>
      <c r="C499" s="328"/>
      <c r="D499" s="328"/>
      <c r="E499" s="328"/>
      <c r="F499" s="328"/>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c r="AY499" s="29"/>
      <c r="AZ499" s="29"/>
      <c r="BA499" s="29"/>
      <c r="BB499" s="29"/>
      <c r="BC499" s="29"/>
      <c r="BD499" s="29"/>
      <c r="BE499" s="29"/>
      <c r="BF499" s="29"/>
      <c r="BG499" s="29"/>
      <c r="BH499" s="29"/>
      <c r="BI499" s="29"/>
      <c r="BJ499" s="29"/>
      <c r="BK499" s="219"/>
      <c r="BL499" s="219"/>
      <c r="BM499" s="219"/>
      <c r="BN499" s="219"/>
      <c r="BO499" s="219"/>
      <c r="BP499" s="219"/>
    </row>
    <row r="500" spans="1:68" s="210" customFormat="1">
      <c r="A500" s="29"/>
      <c r="B500" s="328"/>
      <c r="C500" s="328"/>
      <c r="D500" s="328"/>
      <c r="E500" s="328"/>
      <c r="F500" s="328"/>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c r="AY500" s="29"/>
      <c r="AZ500" s="29"/>
      <c r="BA500" s="29"/>
      <c r="BB500" s="29"/>
      <c r="BC500" s="29"/>
      <c r="BD500" s="29"/>
      <c r="BE500" s="29"/>
      <c r="BF500" s="29"/>
      <c r="BG500" s="29"/>
      <c r="BH500" s="29"/>
      <c r="BI500" s="29"/>
      <c r="BJ500" s="29"/>
      <c r="BK500" s="219"/>
      <c r="BL500" s="219"/>
      <c r="BM500" s="219"/>
      <c r="BN500" s="219"/>
      <c r="BO500" s="219"/>
      <c r="BP500" s="219"/>
    </row>
    <row r="501" spans="1:68" s="210" customFormat="1">
      <c r="A501" s="29"/>
      <c r="B501" s="328"/>
      <c r="C501" s="328"/>
      <c r="D501" s="328"/>
      <c r="E501" s="328"/>
      <c r="F501" s="328"/>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c r="AS501" s="29"/>
      <c r="AT501" s="29"/>
      <c r="AU501" s="29"/>
      <c r="AV501" s="29"/>
      <c r="AW501" s="29"/>
      <c r="AX501" s="29"/>
      <c r="AY501" s="29"/>
      <c r="AZ501" s="29"/>
      <c r="BA501" s="29"/>
      <c r="BB501" s="29"/>
      <c r="BC501" s="29"/>
      <c r="BD501" s="29"/>
      <c r="BE501" s="29"/>
      <c r="BF501" s="29"/>
      <c r="BG501" s="29"/>
      <c r="BH501" s="29"/>
      <c r="BI501" s="29"/>
      <c r="BJ501" s="29"/>
      <c r="BK501" s="219"/>
      <c r="BL501" s="219"/>
      <c r="BM501" s="219"/>
      <c r="BN501" s="219"/>
      <c r="BO501" s="219"/>
      <c r="BP501" s="219"/>
    </row>
    <row r="502" spans="1:68" s="210" customFormat="1">
      <c r="A502" s="29"/>
      <c r="B502" s="328"/>
      <c r="C502" s="328"/>
      <c r="D502" s="328"/>
      <c r="E502" s="328"/>
      <c r="F502" s="328"/>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c r="AS502" s="29"/>
      <c r="AT502" s="29"/>
      <c r="AU502" s="29"/>
      <c r="AV502" s="29"/>
      <c r="AW502" s="29"/>
      <c r="AX502" s="29"/>
      <c r="AY502" s="29"/>
      <c r="AZ502" s="29"/>
      <c r="BA502" s="29"/>
      <c r="BB502" s="29"/>
      <c r="BC502" s="29"/>
      <c r="BD502" s="29"/>
      <c r="BE502" s="29"/>
      <c r="BF502" s="29"/>
      <c r="BG502" s="29"/>
      <c r="BH502" s="29"/>
      <c r="BI502" s="29"/>
      <c r="BJ502" s="29"/>
      <c r="BK502" s="219"/>
      <c r="BL502" s="219"/>
      <c r="BM502" s="219"/>
      <c r="BN502" s="219"/>
      <c r="BO502" s="219"/>
      <c r="BP502" s="219"/>
    </row>
    <row r="503" spans="1:68" s="210" customFormat="1">
      <c r="A503" s="29"/>
      <c r="B503" s="328"/>
      <c r="C503" s="328"/>
      <c r="D503" s="328"/>
      <c r="E503" s="328"/>
      <c r="F503" s="328"/>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19"/>
      <c r="BL503" s="219"/>
      <c r="BM503" s="219"/>
      <c r="BN503" s="219"/>
      <c r="BO503" s="219"/>
      <c r="BP503" s="219"/>
    </row>
    <row r="504" spans="1:68" s="210" customFormat="1">
      <c r="A504" s="29"/>
      <c r="B504" s="328"/>
      <c r="C504" s="328"/>
      <c r="D504" s="328"/>
      <c r="E504" s="328"/>
      <c r="F504" s="328"/>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19"/>
      <c r="BL504" s="219"/>
      <c r="BM504" s="219"/>
      <c r="BN504" s="219"/>
      <c r="BO504" s="219"/>
      <c r="BP504" s="219"/>
    </row>
    <row r="505" spans="1:68" s="210" customFormat="1">
      <c r="A505" s="29"/>
      <c r="B505" s="328"/>
      <c r="C505" s="328"/>
      <c r="D505" s="328"/>
      <c r="E505" s="328"/>
      <c r="F505" s="328"/>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19"/>
      <c r="BL505" s="219"/>
      <c r="BM505" s="219"/>
      <c r="BN505" s="219"/>
      <c r="BO505" s="219"/>
      <c r="BP505" s="219"/>
    </row>
    <row r="506" spans="1:68" s="210" customFormat="1">
      <c r="A506" s="29"/>
      <c r="B506" s="328"/>
      <c r="C506" s="328"/>
      <c r="D506" s="328"/>
      <c r="E506" s="328"/>
      <c r="F506" s="328"/>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19"/>
      <c r="BL506" s="219"/>
      <c r="BM506" s="219"/>
      <c r="BN506" s="219"/>
      <c r="BO506" s="219"/>
      <c r="BP506" s="219"/>
    </row>
    <row r="507" spans="1:68" s="210" customFormat="1">
      <c r="A507" s="29"/>
      <c r="B507" s="328"/>
      <c r="C507" s="328"/>
      <c r="D507" s="328"/>
      <c r="E507" s="328"/>
      <c r="F507" s="328"/>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c r="AS507" s="29"/>
      <c r="AT507" s="29"/>
      <c r="AU507" s="29"/>
      <c r="AV507" s="29"/>
      <c r="AW507" s="29"/>
      <c r="AX507" s="29"/>
      <c r="AY507" s="29"/>
      <c r="AZ507" s="29"/>
      <c r="BA507" s="29"/>
      <c r="BB507" s="29"/>
      <c r="BC507" s="29"/>
      <c r="BD507" s="29"/>
      <c r="BE507" s="29"/>
      <c r="BF507" s="29"/>
      <c r="BG507" s="29"/>
      <c r="BH507" s="29"/>
      <c r="BI507" s="29"/>
      <c r="BJ507" s="29"/>
      <c r="BK507" s="219"/>
      <c r="BL507" s="219"/>
      <c r="BM507" s="219"/>
      <c r="BN507" s="219"/>
      <c r="BO507" s="219"/>
      <c r="BP507" s="219"/>
    </row>
    <row r="508" spans="1:68" s="210" customFormat="1">
      <c r="A508" s="29"/>
      <c r="B508" s="328"/>
      <c r="C508" s="328"/>
      <c r="D508" s="328"/>
      <c r="E508" s="328"/>
      <c r="F508" s="328"/>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c r="AS508" s="29"/>
      <c r="AT508" s="29"/>
      <c r="AU508" s="29"/>
      <c r="AV508" s="29"/>
      <c r="AW508" s="29"/>
      <c r="AX508" s="29"/>
      <c r="AY508" s="29"/>
      <c r="AZ508" s="29"/>
      <c r="BA508" s="29"/>
      <c r="BB508" s="29"/>
      <c r="BC508" s="29"/>
      <c r="BD508" s="29"/>
      <c r="BE508" s="29"/>
      <c r="BF508" s="29"/>
      <c r="BG508" s="29"/>
      <c r="BH508" s="29"/>
      <c r="BI508" s="29"/>
      <c r="BJ508" s="29"/>
      <c r="BK508" s="219"/>
      <c r="BL508" s="219"/>
      <c r="BM508" s="219"/>
      <c r="BN508" s="219"/>
      <c r="BO508" s="219"/>
      <c r="BP508" s="219"/>
    </row>
    <row r="509" spans="1:68" s="210" customFormat="1">
      <c r="A509" s="29"/>
      <c r="B509" s="328"/>
      <c r="C509" s="328"/>
      <c r="D509" s="328"/>
      <c r="E509" s="328"/>
      <c r="F509" s="328"/>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c r="AS509" s="29"/>
      <c r="AT509" s="29"/>
      <c r="AU509" s="29"/>
      <c r="AV509" s="29"/>
      <c r="AW509" s="29"/>
      <c r="AX509" s="29"/>
      <c r="AY509" s="29"/>
      <c r="AZ509" s="29"/>
      <c r="BA509" s="29"/>
      <c r="BB509" s="29"/>
      <c r="BC509" s="29"/>
      <c r="BD509" s="29"/>
      <c r="BE509" s="29"/>
      <c r="BF509" s="29"/>
      <c r="BG509" s="29"/>
      <c r="BH509" s="29"/>
      <c r="BI509" s="29"/>
      <c r="BJ509" s="29"/>
      <c r="BK509" s="219"/>
      <c r="BL509" s="219"/>
      <c r="BM509" s="219"/>
      <c r="BN509" s="219"/>
      <c r="BO509" s="219"/>
      <c r="BP509" s="219"/>
    </row>
    <row r="510" spans="1:68" s="210" customFormat="1">
      <c r="A510" s="29"/>
      <c r="B510" s="328"/>
      <c r="C510" s="328"/>
      <c r="D510" s="328"/>
      <c r="E510" s="328"/>
      <c r="F510" s="328"/>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c r="AS510" s="29"/>
      <c r="AT510" s="29"/>
      <c r="AU510" s="29"/>
      <c r="AV510" s="29"/>
      <c r="AW510" s="29"/>
      <c r="AX510" s="29"/>
      <c r="AY510" s="29"/>
      <c r="AZ510" s="29"/>
      <c r="BA510" s="29"/>
      <c r="BB510" s="29"/>
      <c r="BC510" s="29"/>
      <c r="BD510" s="29"/>
      <c r="BE510" s="29"/>
      <c r="BF510" s="29"/>
      <c r="BG510" s="29"/>
      <c r="BH510" s="29"/>
      <c r="BI510" s="29"/>
      <c r="BJ510" s="29"/>
      <c r="BK510" s="219"/>
      <c r="BL510" s="219"/>
      <c r="BM510" s="219"/>
      <c r="BN510" s="219"/>
      <c r="BO510" s="219"/>
      <c r="BP510" s="219"/>
    </row>
    <row r="511" spans="1:68" s="210" customFormat="1">
      <c r="A511" s="29"/>
      <c r="B511" s="328"/>
      <c r="C511" s="328"/>
      <c r="D511" s="328"/>
      <c r="E511" s="328"/>
      <c r="F511" s="328"/>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c r="AS511" s="29"/>
      <c r="AT511" s="29"/>
      <c r="AU511" s="29"/>
      <c r="AV511" s="29"/>
      <c r="AW511" s="29"/>
      <c r="AX511" s="29"/>
      <c r="AY511" s="29"/>
      <c r="AZ511" s="29"/>
      <c r="BA511" s="29"/>
      <c r="BB511" s="29"/>
      <c r="BC511" s="29"/>
      <c r="BD511" s="29"/>
      <c r="BE511" s="29"/>
      <c r="BF511" s="29"/>
      <c r="BG511" s="29"/>
      <c r="BH511" s="29"/>
      <c r="BI511" s="29"/>
      <c r="BJ511" s="29"/>
      <c r="BK511" s="219"/>
      <c r="BL511" s="219"/>
      <c r="BM511" s="219"/>
      <c r="BN511" s="219"/>
      <c r="BO511" s="219"/>
      <c r="BP511" s="219"/>
    </row>
    <row r="512" spans="1:68" s="210" customFormat="1">
      <c r="A512" s="29"/>
      <c r="B512" s="328"/>
      <c r="C512" s="328"/>
      <c r="D512" s="328"/>
      <c r="E512" s="328"/>
      <c r="F512" s="328"/>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c r="AS512" s="29"/>
      <c r="AT512" s="29"/>
      <c r="AU512" s="29"/>
      <c r="AV512" s="29"/>
      <c r="AW512" s="29"/>
      <c r="AX512" s="29"/>
      <c r="AY512" s="29"/>
      <c r="AZ512" s="29"/>
      <c r="BA512" s="29"/>
      <c r="BB512" s="29"/>
      <c r="BC512" s="29"/>
      <c r="BD512" s="29"/>
      <c r="BE512" s="29"/>
      <c r="BF512" s="29"/>
      <c r="BG512" s="29"/>
      <c r="BH512" s="29"/>
      <c r="BI512" s="29"/>
      <c r="BJ512" s="29"/>
      <c r="BK512" s="219"/>
      <c r="BL512" s="219"/>
      <c r="BM512" s="219"/>
      <c r="BN512" s="219"/>
      <c r="BO512" s="219"/>
      <c r="BP512" s="219"/>
    </row>
    <row r="513" spans="1:68" s="210" customFormat="1">
      <c r="A513" s="29"/>
      <c r="B513" s="328"/>
      <c r="C513" s="328"/>
      <c r="D513" s="328"/>
      <c r="E513" s="328"/>
      <c r="F513" s="328"/>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c r="AS513" s="29"/>
      <c r="AT513" s="29"/>
      <c r="AU513" s="29"/>
      <c r="AV513" s="29"/>
      <c r="AW513" s="29"/>
      <c r="AX513" s="29"/>
      <c r="AY513" s="29"/>
      <c r="AZ513" s="29"/>
      <c r="BA513" s="29"/>
      <c r="BB513" s="29"/>
      <c r="BC513" s="29"/>
      <c r="BD513" s="29"/>
      <c r="BE513" s="29"/>
      <c r="BF513" s="29"/>
      <c r="BG513" s="29"/>
      <c r="BH513" s="29"/>
      <c r="BI513" s="29"/>
      <c r="BJ513" s="29"/>
      <c r="BK513" s="219"/>
      <c r="BL513" s="219"/>
      <c r="BM513" s="219"/>
      <c r="BN513" s="219"/>
      <c r="BO513" s="219"/>
      <c r="BP513" s="219"/>
    </row>
    <row r="514" spans="1:68" s="210" customFormat="1">
      <c r="A514" s="29"/>
      <c r="B514" s="328"/>
      <c r="C514" s="328"/>
      <c r="D514" s="328"/>
      <c r="E514" s="328"/>
      <c r="F514" s="328"/>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c r="AS514" s="29"/>
      <c r="AT514" s="29"/>
      <c r="AU514" s="29"/>
      <c r="AV514" s="29"/>
      <c r="AW514" s="29"/>
      <c r="AX514" s="29"/>
      <c r="AY514" s="29"/>
      <c r="AZ514" s="29"/>
      <c r="BA514" s="29"/>
      <c r="BB514" s="29"/>
      <c r="BC514" s="29"/>
      <c r="BD514" s="29"/>
      <c r="BE514" s="29"/>
      <c r="BF514" s="29"/>
      <c r="BG514" s="29"/>
      <c r="BH514" s="29"/>
      <c r="BI514" s="29"/>
      <c r="BJ514" s="29"/>
      <c r="BK514" s="219"/>
      <c r="BL514" s="219"/>
      <c r="BM514" s="219"/>
      <c r="BN514" s="219"/>
      <c r="BO514" s="219"/>
      <c r="BP514" s="219"/>
    </row>
    <row r="515" spans="1:68" s="210" customFormat="1">
      <c r="A515" s="29"/>
      <c r="B515" s="328"/>
      <c r="C515" s="328"/>
      <c r="D515" s="328"/>
      <c r="E515" s="328"/>
      <c r="F515" s="328"/>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c r="AS515" s="29"/>
      <c r="AT515" s="29"/>
      <c r="AU515" s="29"/>
      <c r="AV515" s="29"/>
      <c r="AW515" s="29"/>
      <c r="AX515" s="29"/>
      <c r="AY515" s="29"/>
      <c r="AZ515" s="29"/>
      <c r="BA515" s="29"/>
      <c r="BB515" s="29"/>
      <c r="BC515" s="29"/>
      <c r="BD515" s="29"/>
      <c r="BE515" s="29"/>
      <c r="BF515" s="29"/>
      <c r="BG515" s="29"/>
      <c r="BH515" s="29"/>
      <c r="BI515" s="29"/>
      <c r="BJ515" s="29"/>
      <c r="BK515" s="219"/>
      <c r="BL515" s="219"/>
      <c r="BM515" s="219"/>
      <c r="BN515" s="219"/>
      <c r="BO515" s="219"/>
      <c r="BP515" s="219"/>
    </row>
    <row r="516" spans="1:68" s="210" customFormat="1">
      <c r="A516" s="29"/>
      <c r="B516" s="328"/>
      <c r="C516" s="328"/>
      <c r="D516" s="328"/>
      <c r="E516" s="328"/>
      <c r="F516" s="328"/>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c r="AS516" s="29"/>
      <c r="AT516" s="29"/>
      <c r="AU516" s="29"/>
      <c r="AV516" s="29"/>
      <c r="AW516" s="29"/>
      <c r="AX516" s="29"/>
      <c r="AY516" s="29"/>
      <c r="AZ516" s="29"/>
      <c r="BA516" s="29"/>
      <c r="BB516" s="29"/>
      <c r="BC516" s="29"/>
      <c r="BD516" s="29"/>
      <c r="BE516" s="29"/>
      <c r="BF516" s="29"/>
      <c r="BG516" s="29"/>
      <c r="BH516" s="29"/>
      <c r="BI516" s="29"/>
      <c r="BJ516" s="29"/>
      <c r="BK516" s="219"/>
      <c r="BL516" s="219"/>
      <c r="BM516" s="219"/>
      <c r="BN516" s="219"/>
      <c r="BO516" s="219"/>
      <c r="BP516" s="219"/>
    </row>
    <row r="517" spans="1:68" s="210" customFormat="1">
      <c r="A517" s="29"/>
      <c r="B517" s="328"/>
      <c r="C517" s="328"/>
      <c r="D517" s="328"/>
      <c r="E517" s="328"/>
      <c r="F517" s="328"/>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c r="AS517" s="29"/>
      <c r="AT517" s="29"/>
      <c r="AU517" s="29"/>
      <c r="AV517" s="29"/>
      <c r="AW517" s="29"/>
      <c r="AX517" s="29"/>
      <c r="AY517" s="29"/>
      <c r="AZ517" s="29"/>
      <c r="BA517" s="29"/>
      <c r="BB517" s="29"/>
      <c r="BC517" s="29"/>
      <c r="BD517" s="29"/>
      <c r="BE517" s="29"/>
      <c r="BF517" s="29"/>
      <c r="BG517" s="29"/>
      <c r="BH517" s="29"/>
      <c r="BI517" s="29"/>
      <c r="BJ517" s="29"/>
      <c r="BK517" s="219"/>
      <c r="BL517" s="219"/>
      <c r="BM517" s="219"/>
      <c r="BN517" s="219"/>
      <c r="BO517" s="219"/>
      <c r="BP517" s="219"/>
    </row>
    <row r="518" spans="1:68" s="210" customFormat="1">
      <c r="A518" s="29"/>
      <c r="B518" s="328"/>
      <c r="C518" s="328"/>
      <c r="D518" s="328"/>
      <c r="E518" s="328"/>
      <c r="F518" s="328"/>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c r="AS518" s="29"/>
      <c r="AT518" s="29"/>
      <c r="AU518" s="29"/>
      <c r="AV518" s="29"/>
      <c r="AW518" s="29"/>
      <c r="AX518" s="29"/>
      <c r="AY518" s="29"/>
      <c r="AZ518" s="29"/>
      <c r="BA518" s="29"/>
      <c r="BB518" s="29"/>
      <c r="BC518" s="29"/>
      <c r="BD518" s="29"/>
      <c r="BE518" s="29"/>
      <c r="BF518" s="29"/>
      <c r="BG518" s="29"/>
      <c r="BH518" s="29"/>
      <c r="BI518" s="29"/>
      <c r="BJ518" s="29"/>
      <c r="BK518" s="219"/>
      <c r="BL518" s="219"/>
      <c r="BM518" s="219"/>
      <c r="BN518" s="219"/>
      <c r="BO518" s="219"/>
      <c r="BP518" s="219"/>
    </row>
    <row r="519" spans="1:68" s="210" customFormat="1">
      <c r="A519" s="29"/>
      <c r="B519" s="328"/>
      <c r="C519" s="328"/>
      <c r="D519" s="328"/>
      <c r="E519" s="328"/>
      <c r="F519" s="328"/>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c r="AS519" s="29"/>
      <c r="AT519" s="29"/>
      <c r="AU519" s="29"/>
      <c r="AV519" s="29"/>
      <c r="AW519" s="29"/>
      <c r="AX519" s="29"/>
      <c r="AY519" s="29"/>
      <c r="AZ519" s="29"/>
      <c r="BA519" s="29"/>
      <c r="BB519" s="29"/>
      <c r="BC519" s="29"/>
      <c r="BD519" s="29"/>
      <c r="BE519" s="29"/>
      <c r="BF519" s="29"/>
      <c r="BG519" s="29"/>
      <c r="BH519" s="29"/>
      <c r="BI519" s="29"/>
      <c r="BJ519" s="29"/>
      <c r="BK519" s="219"/>
      <c r="BL519" s="219"/>
      <c r="BM519" s="219"/>
      <c r="BN519" s="219"/>
      <c r="BO519" s="219"/>
      <c r="BP519" s="219"/>
    </row>
    <row r="520" spans="1:68" s="210" customFormat="1">
      <c r="A520" s="29"/>
      <c r="B520" s="328"/>
      <c r="C520" s="328"/>
      <c r="D520" s="328"/>
      <c r="E520" s="328"/>
      <c r="F520" s="328"/>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c r="AS520" s="29"/>
      <c r="AT520" s="29"/>
      <c r="AU520" s="29"/>
      <c r="AV520" s="29"/>
      <c r="AW520" s="29"/>
      <c r="AX520" s="29"/>
      <c r="AY520" s="29"/>
      <c r="AZ520" s="29"/>
      <c r="BA520" s="29"/>
      <c r="BB520" s="29"/>
      <c r="BC520" s="29"/>
      <c r="BD520" s="29"/>
      <c r="BE520" s="29"/>
      <c r="BF520" s="29"/>
      <c r="BG520" s="29"/>
      <c r="BH520" s="29"/>
      <c r="BI520" s="29"/>
      <c r="BJ520" s="29"/>
      <c r="BK520" s="219"/>
      <c r="BL520" s="219"/>
      <c r="BM520" s="219"/>
      <c r="BN520" s="219"/>
      <c r="BO520" s="219"/>
      <c r="BP520" s="219"/>
    </row>
    <row r="521" spans="1:68" s="210" customFormat="1">
      <c r="A521" s="29"/>
      <c r="B521" s="328"/>
      <c r="C521" s="328"/>
      <c r="D521" s="328"/>
      <c r="E521" s="328"/>
      <c r="F521" s="328"/>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c r="AS521" s="29"/>
      <c r="AT521" s="29"/>
      <c r="AU521" s="29"/>
      <c r="AV521" s="29"/>
      <c r="AW521" s="29"/>
      <c r="AX521" s="29"/>
      <c r="AY521" s="29"/>
      <c r="AZ521" s="29"/>
      <c r="BA521" s="29"/>
      <c r="BB521" s="29"/>
      <c r="BC521" s="29"/>
      <c r="BD521" s="29"/>
      <c r="BE521" s="29"/>
      <c r="BF521" s="29"/>
      <c r="BG521" s="29"/>
      <c r="BH521" s="29"/>
      <c r="BI521" s="29"/>
      <c r="BJ521" s="29"/>
      <c r="BK521" s="219"/>
      <c r="BL521" s="219"/>
      <c r="BM521" s="219"/>
      <c r="BN521" s="219"/>
      <c r="BO521" s="219"/>
      <c r="BP521" s="219"/>
    </row>
    <row r="522" spans="1:68" s="210" customFormat="1">
      <c r="A522" s="29"/>
      <c r="B522" s="328"/>
      <c r="C522" s="328"/>
      <c r="D522" s="328"/>
      <c r="E522" s="328"/>
      <c r="F522" s="328"/>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c r="AW522" s="29"/>
      <c r="AX522" s="29"/>
      <c r="AY522" s="29"/>
      <c r="AZ522" s="29"/>
      <c r="BA522" s="29"/>
      <c r="BB522" s="29"/>
      <c r="BC522" s="29"/>
      <c r="BD522" s="29"/>
      <c r="BE522" s="29"/>
      <c r="BF522" s="29"/>
      <c r="BG522" s="29"/>
      <c r="BH522" s="29"/>
      <c r="BI522" s="29"/>
      <c r="BJ522" s="29"/>
      <c r="BK522" s="219"/>
      <c r="BL522" s="219"/>
      <c r="BM522" s="219"/>
      <c r="BN522" s="219"/>
      <c r="BO522" s="219"/>
      <c r="BP522" s="219"/>
    </row>
    <row r="523" spans="1:68" s="210" customFormat="1">
      <c r="A523" s="29"/>
      <c r="B523" s="328"/>
      <c r="C523" s="328"/>
      <c r="D523" s="328"/>
      <c r="E523" s="328"/>
      <c r="F523" s="328"/>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c r="AS523" s="29"/>
      <c r="AT523" s="29"/>
      <c r="AU523" s="29"/>
      <c r="AV523" s="29"/>
      <c r="AW523" s="29"/>
      <c r="AX523" s="29"/>
      <c r="AY523" s="29"/>
      <c r="AZ523" s="29"/>
      <c r="BA523" s="29"/>
      <c r="BB523" s="29"/>
      <c r="BC523" s="29"/>
      <c r="BD523" s="29"/>
      <c r="BE523" s="29"/>
      <c r="BF523" s="29"/>
      <c r="BG523" s="29"/>
      <c r="BH523" s="29"/>
      <c r="BI523" s="29"/>
      <c r="BJ523" s="29"/>
      <c r="BK523" s="219"/>
      <c r="BL523" s="219"/>
      <c r="BM523" s="219"/>
      <c r="BN523" s="219"/>
      <c r="BO523" s="219"/>
      <c r="BP523" s="219"/>
    </row>
    <row r="524" spans="1:68" s="210" customFormat="1">
      <c r="A524" s="29"/>
      <c r="B524" s="328"/>
      <c r="C524" s="328"/>
      <c r="D524" s="328"/>
      <c r="E524" s="328"/>
      <c r="F524" s="328"/>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c r="AS524" s="29"/>
      <c r="AT524" s="29"/>
      <c r="AU524" s="29"/>
      <c r="AV524" s="29"/>
      <c r="AW524" s="29"/>
      <c r="AX524" s="29"/>
      <c r="AY524" s="29"/>
      <c r="AZ524" s="29"/>
      <c r="BA524" s="29"/>
      <c r="BB524" s="29"/>
      <c r="BC524" s="29"/>
      <c r="BD524" s="29"/>
      <c r="BE524" s="29"/>
      <c r="BF524" s="29"/>
      <c r="BG524" s="29"/>
      <c r="BH524" s="29"/>
      <c r="BI524" s="29"/>
      <c r="BJ524" s="29"/>
      <c r="BK524" s="219"/>
      <c r="BL524" s="219"/>
      <c r="BM524" s="219"/>
      <c r="BN524" s="219"/>
      <c r="BO524" s="219"/>
      <c r="BP524" s="219"/>
    </row>
    <row r="525" spans="1:68" s="210" customFormat="1">
      <c r="A525" s="29"/>
      <c r="B525" s="328"/>
      <c r="C525" s="328"/>
      <c r="D525" s="328"/>
      <c r="E525" s="328"/>
      <c r="F525" s="328"/>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c r="AX525" s="29"/>
      <c r="AY525" s="29"/>
      <c r="AZ525" s="29"/>
      <c r="BA525" s="29"/>
      <c r="BB525" s="29"/>
      <c r="BC525" s="29"/>
      <c r="BD525" s="29"/>
      <c r="BE525" s="29"/>
      <c r="BF525" s="29"/>
      <c r="BG525" s="29"/>
      <c r="BH525" s="29"/>
      <c r="BI525" s="29"/>
      <c r="BJ525" s="29"/>
      <c r="BK525" s="219"/>
      <c r="BL525" s="219"/>
      <c r="BM525" s="219"/>
      <c r="BN525" s="219"/>
      <c r="BO525" s="219"/>
      <c r="BP525" s="219"/>
    </row>
    <row r="526" spans="1:68" s="210" customFormat="1">
      <c r="A526" s="29"/>
      <c r="B526" s="328"/>
      <c r="C526" s="328"/>
      <c r="D526" s="328"/>
      <c r="E526" s="328"/>
      <c r="F526" s="328"/>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c r="AX526" s="29"/>
      <c r="AY526" s="29"/>
      <c r="AZ526" s="29"/>
      <c r="BA526" s="29"/>
      <c r="BB526" s="29"/>
      <c r="BC526" s="29"/>
      <c r="BD526" s="29"/>
      <c r="BE526" s="29"/>
      <c r="BF526" s="29"/>
      <c r="BG526" s="29"/>
      <c r="BH526" s="29"/>
      <c r="BI526" s="29"/>
      <c r="BJ526" s="29"/>
      <c r="BK526" s="219"/>
      <c r="BL526" s="219"/>
      <c r="BM526" s="219"/>
      <c r="BN526" s="219"/>
      <c r="BO526" s="219"/>
      <c r="BP526" s="219"/>
    </row>
    <row r="527" spans="1:68" s="210" customFormat="1">
      <c r="A527" s="29"/>
      <c r="B527" s="328"/>
      <c r="C527" s="328"/>
      <c r="D527" s="328"/>
      <c r="E527" s="328"/>
      <c r="F527" s="328"/>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19"/>
      <c r="BL527" s="219"/>
      <c r="BM527" s="219"/>
      <c r="BN527" s="219"/>
      <c r="BO527" s="219"/>
      <c r="BP527" s="219"/>
    </row>
    <row r="528" spans="1:68" s="210" customFormat="1">
      <c r="A528" s="29"/>
      <c r="B528" s="328"/>
      <c r="C528" s="328"/>
      <c r="D528" s="328"/>
      <c r="E528" s="328"/>
      <c r="F528" s="328"/>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19"/>
      <c r="BL528" s="219"/>
      <c r="BM528" s="219"/>
      <c r="BN528" s="219"/>
      <c r="BO528" s="219"/>
      <c r="BP528" s="219"/>
    </row>
    <row r="529" spans="1:68" s="210" customFormat="1">
      <c r="A529" s="29"/>
      <c r="B529" s="328"/>
      <c r="C529" s="328"/>
      <c r="D529" s="328"/>
      <c r="E529" s="328"/>
      <c r="F529" s="328"/>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29"/>
      <c r="AY529" s="29"/>
      <c r="AZ529" s="29"/>
      <c r="BA529" s="29"/>
      <c r="BB529" s="29"/>
      <c r="BC529" s="29"/>
      <c r="BD529" s="29"/>
      <c r="BE529" s="29"/>
      <c r="BF529" s="29"/>
      <c r="BG529" s="29"/>
      <c r="BH529" s="29"/>
      <c r="BI529" s="29"/>
      <c r="BJ529" s="29"/>
      <c r="BK529" s="219"/>
      <c r="BL529" s="219"/>
      <c r="BM529" s="219"/>
      <c r="BN529" s="219"/>
      <c r="BO529" s="219"/>
      <c r="BP529" s="219"/>
    </row>
    <row r="530" spans="1:68" s="210" customFormat="1">
      <c r="A530" s="29"/>
      <c r="B530" s="328"/>
      <c r="C530" s="328"/>
      <c r="D530" s="328"/>
      <c r="E530" s="328"/>
      <c r="F530" s="328"/>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c r="AS530" s="29"/>
      <c r="AT530" s="29"/>
      <c r="AU530" s="29"/>
      <c r="AV530" s="29"/>
      <c r="AW530" s="29"/>
      <c r="AX530" s="29"/>
      <c r="AY530" s="29"/>
      <c r="AZ530" s="29"/>
      <c r="BA530" s="29"/>
      <c r="BB530" s="29"/>
      <c r="BC530" s="29"/>
      <c r="BD530" s="29"/>
      <c r="BE530" s="29"/>
      <c r="BF530" s="29"/>
      <c r="BG530" s="29"/>
      <c r="BH530" s="29"/>
      <c r="BI530" s="29"/>
      <c r="BJ530" s="29"/>
      <c r="BK530" s="219"/>
      <c r="BL530" s="219"/>
      <c r="BM530" s="219"/>
      <c r="BN530" s="219"/>
      <c r="BO530" s="219"/>
      <c r="BP530" s="219"/>
    </row>
    <row r="531" spans="1:68" s="210" customFormat="1">
      <c r="A531" s="29"/>
      <c r="B531" s="328"/>
      <c r="C531" s="328"/>
      <c r="D531" s="328"/>
      <c r="E531" s="328"/>
      <c r="F531" s="328"/>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c r="AS531" s="29"/>
      <c r="AT531" s="29"/>
      <c r="AU531" s="29"/>
      <c r="AV531" s="29"/>
      <c r="AW531" s="29"/>
      <c r="AX531" s="29"/>
      <c r="AY531" s="29"/>
      <c r="AZ531" s="29"/>
      <c r="BA531" s="29"/>
      <c r="BB531" s="29"/>
      <c r="BC531" s="29"/>
      <c r="BD531" s="29"/>
      <c r="BE531" s="29"/>
      <c r="BF531" s="29"/>
      <c r="BG531" s="29"/>
      <c r="BH531" s="29"/>
      <c r="BI531" s="29"/>
      <c r="BJ531" s="29"/>
      <c r="BK531" s="219"/>
      <c r="BL531" s="219"/>
      <c r="BM531" s="219"/>
      <c r="BN531" s="219"/>
      <c r="BO531" s="219"/>
      <c r="BP531" s="219"/>
    </row>
    <row r="532" spans="1:68" s="210" customFormat="1">
      <c r="A532" s="29"/>
      <c r="B532" s="328"/>
      <c r="C532" s="328"/>
      <c r="D532" s="328"/>
      <c r="E532" s="328"/>
      <c r="F532" s="328"/>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c r="AY532" s="29"/>
      <c r="AZ532" s="29"/>
      <c r="BA532" s="29"/>
      <c r="BB532" s="29"/>
      <c r="BC532" s="29"/>
      <c r="BD532" s="29"/>
      <c r="BE532" s="29"/>
      <c r="BF532" s="29"/>
      <c r="BG532" s="29"/>
      <c r="BH532" s="29"/>
      <c r="BI532" s="29"/>
      <c r="BJ532" s="29"/>
      <c r="BK532" s="219"/>
      <c r="BL532" s="219"/>
      <c r="BM532" s="219"/>
      <c r="BN532" s="219"/>
      <c r="BO532" s="219"/>
      <c r="BP532" s="219"/>
    </row>
    <row r="533" spans="1:68" s="210" customFormat="1">
      <c r="A533" s="29"/>
      <c r="B533" s="328"/>
      <c r="C533" s="328"/>
      <c r="D533" s="328"/>
      <c r="E533" s="328"/>
      <c r="F533" s="328"/>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c r="AY533" s="29"/>
      <c r="AZ533" s="29"/>
      <c r="BA533" s="29"/>
      <c r="BB533" s="29"/>
      <c r="BC533" s="29"/>
      <c r="BD533" s="29"/>
      <c r="BE533" s="29"/>
      <c r="BF533" s="29"/>
      <c r="BG533" s="29"/>
      <c r="BH533" s="29"/>
      <c r="BI533" s="29"/>
      <c r="BJ533" s="29"/>
      <c r="BK533" s="219"/>
      <c r="BL533" s="219"/>
      <c r="BM533" s="219"/>
      <c r="BN533" s="219"/>
      <c r="BO533" s="219"/>
      <c r="BP533" s="219"/>
    </row>
    <row r="534" spans="1:68" s="210" customFormat="1">
      <c r="A534" s="29"/>
      <c r="B534" s="328"/>
      <c r="C534" s="328"/>
      <c r="D534" s="328"/>
      <c r="E534" s="328"/>
      <c r="F534" s="328"/>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c r="AX534" s="29"/>
      <c r="AY534" s="29"/>
      <c r="AZ534" s="29"/>
      <c r="BA534" s="29"/>
      <c r="BB534" s="29"/>
      <c r="BC534" s="29"/>
      <c r="BD534" s="29"/>
      <c r="BE534" s="29"/>
      <c r="BF534" s="29"/>
      <c r="BG534" s="29"/>
      <c r="BH534" s="29"/>
      <c r="BI534" s="29"/>
      <c r="BJ534" s="29"/>
      <c r="BK534" s="219"/>
      <c r="BL534" s="219"/>
      <c r="BM534" s="219"/>
      <c r="BN534" s="219"/>
      <c r="BO534" s="219"/>
      <c r="BP534" s="219"/>
    </row>
    <row r="535" spans="1:68" s="210" customFormat="1">
      <c r="A535" s="29"/>
      <c r="B535" s="328"/>
      <c r="C535" s="328"/>
      <c r="D535" s="328"/>
      <c r="E535" s="328"/>
      <c r="F535" s="328"/>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c r="AX535" s="29"/>
      <c r="AY535" s="29"/>
      <c r="AZ535" s="29"/>
      <c r="BA535" s="29"/>
      <c r="BB535" s="29"/>
      <c r="BC535" s="29"/>
      <c r="BD535" s="29"/>
      <c r="BE535" s="29"/>
      <c r="BF535" s="29"/>
      <c r="BG535" s="29"/>
      <c r="BH535" s="29"/>
      <c r="BI535" s="29"/>
      <c r="BJ535" s="29"/>
      <c r="BK535" s="219"/>
      <c r="BL535" s="219"/>
      <c r="BM535" s="219"/>
      <c r="BN535" s="219"/>
      <c r="BO535" s="219"/>
      <c r="BP535" s="219"/>
    </row>
    <row r="536" spans="1:68" s="210" customFormat="1">
      <c r="A536" s="29"/>
      <c r="B536" s="328"/>
      <c r="C536" s="328"/>
      <c r="D536" s="328"/>
      <c r="E536" s="328"/>
      <c r="F536" s="328"/>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c r="AX536" s="29"/>
      <c r="AY536" s="29"/>
      <c r="AZ536" s="29"/>
      <c r="BA536" s="29"/>
      <c r="BB536" s="29"/>
      <c r="BC536" s="29"/>
      <c r="BD536" s="29"/>
      <c r="BE536" s="29"/>
      <c r="BF536" s="29"/>
      <c r="BG536" s="29"/>
      <c r="BH536" s="29"/>
      <c r="BI536" s="29"/>
      <c r="BJ536" s="29"/>
      <c r="BK536" s="219"/>
      <c r="BL536" s="219"/>
      <c r="BM536" s="219"/>
      <c r="BN536" s="219"/>
      <c r="BO536" s="219"/>
      <c r="BP536" s="219"/>
    </row>
    <row r="537" spans="1:68" s="210" customFormat="1">
      <c r="A537" s="29"/>
      <c r="B537" s="328"/>
      <c r="C537" s="328"/>
      <c r="D537" s="328"/>
      <c r="E537" s="328"/>
      <c r="F537" s="328"/>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c r="AX537" s="29"/>
      <c r="AY537" s="29"/>
      <c r="AZ537" s="29"/>
      <c r="BA537" s="29"/>
      <c r="BB537" s="29"/>
      <c r="BC537" s="29"/>
      <c r="BD537" s="29"/>
      <c r="BE537" s="29"/>
      <c r="BF537" s="29"/>
      <c r="BG537" s="29"/>
      <c r="BH537" s="29"/>
      <c r="BI537" s="29"/>
      <c r="BJ537" s="29"/>
      <c r="BK537" s="219"/>
      <c r="BL537" s="219"/>
      <c r="BM537" s="219"/>
      <c r="BN537" s="219"/>
      <c r="BO537" s="219"/>
      <c r="BP537" s="219"/>
    </row>
    <row r="538" spans="1:68" s="210" customFormat="1">
      <c r="A538" s="29"/>
      <c r="B538" s="328"/>
      <c r="C538" s="328"/>
      <c r="D538" s="328"/>
      <c r="E538" s="328"/>
      <c r="F538" s="328"/>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c r="AX538" s="29"/>
      <c r="AY538" s="29"/>
      <c r="AZ538" s="29"/>
      <c r="BA538" s="29"/>
      <c r="BB538" s="29"/>
      <c r="BC538" s="29"/>
      <c r="BD538" s="29"/>
      <c r="BE538" s="29"/>
      <c r="BF538" s="29"/>
      <c r="BG538" s="29"/>
      <c r="BH538" s="29"/>
      <c r="BI538" s="29"/>
      <c r="BJ538" s="29"/>
      <c r="BK538" s="219"/>
      <c r="BL538" s="219"/>
      <c r="BM538" s="219"/>
      <c r="BN538" s="219"/>
      <c r="BO538" s="219"/>
      <c r="BP538" s="219"/>
    </row>
    <row r="539" spans="1:68" s="210" customFormat="1">
      <c r="A539" s="29"/>
      <c r="B539" s="328"/>
      <c r="C539" s="328"/>
      <c r="D539" s="328"/>
      <c r="E539" s="328"/>
      <c r="F539" s="328"/>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c r="AX539" s="29"/>
      <c r="AY539" s="29"/>
      <c r="AZ539" s="29"/>
      <c r="BA539" s="29"/>
      <c r="BB539" s="29"/>
      <c r="BC539" s="29"/>
      <c r="BD539" s="29"/>
      <c r="BE539" s="29"/>
      <c r="BF539" s="29"/>
      <c r="BG539" s="29"/>
      <c r="BH539" s="29"/>
      <c r="BI539" s="29"/>
      <c r="BJ539" s="29"/>
      <c r="BK539" s="219"/>
      <c r="BL539" s="219"/>
      <c r="BM539" s="219"/>
      <c r="BN539" s="219"/>
      <c r="BO539" s="219"/>
      <c r="BP539" s="219"/>
    </row>
    <row r="540" spans="1:68" s="210" customFormat="1">
      <c r="A540" s="29"/>
      <c r="B540" s="328"/>
      <c r="C540" s="328"/>
      <c r="D540" s="328"/>
      <c r="E540" s="328"/>
      <c r="F540" s="328"/>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c r="AX540" s="29"/>
      <c r="AY540" s="29"/>
      <c r="AZ540" s="29"/>
      <c r="BA540" s="29"/>
      <c r="BB540" s="29"/>
      <c r="BC540" s="29"/>
      <c r="BD540" s="29"/>
      <c r="BE540" s="29"/>
      <c r="BF540" s="29"/>
      <c r="BG540" s="29"/>
      <c r="BH540" s="29"/>
      <c r="BI540" s="29"/>
      <c r="BJ540" s="29"/>
      <c r="BK540" s="219"/>
      <c r="BL540" s="219"/>
      <c r="BM540" s="219"/>
      <c r="BN540" s="219"/>
      <c r="BO540" s="219"/>
      <c r="BP540" s="219"/>
    </row>
    <row r="541" spans="1:68" s="210" customFormat="1">
      <c r="A541" s="29"/>
      <c r="B541" s="328"/>
      <c r="C541" s="328"/>
      <c r="D541" s="328"/>
      <c r="E541" s="328"/>
      <c r="F541" s="328"/>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c r="AX541" s="29"/>
      <c r="AY541" s="29"/>
      <c r="AZ541" s="29"/>
      <c r="BA541" s="29"/>
      <c r="BB541" s="29"/>
      <c r="BC541" s="29"/>
      <c r="BD541" s="29"/>
      <c r="BE541" s="29"/>
      <c r="BF541" s="29"/>
      <c r="BG541" s="29"/>
      <c r="BH541" s="29"/>
      <c r="BI541" s="29"/>
      <c r="BJ541" s="29"/>
      <c r="BK541" s="219"/>
      <c r="BL541" s="219"/>
      <c r="BM541" s="219"/>
      <c r="BN541" s="219"/>
      <c r="BO541" s="219"/>
      <c r="BP541" s="219"/>
    </row>
    <row r="542" spans="1:68" s="210" customFormat="1">
      <c r="A542" s="29"/>
      <c r="B542" s="328"/>
      <c r="C542" s="328"/>
      <c r="D542" s="328"/>
      <c r="E542" s="328"/>
      <c r="F542" s="328"/>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c r="AX542" s="29"/>
      <c r="AY542" s="29"/>
      <c r="AZ542" s="29"/>
      <c r="BA542" s="29"/>
      <c r="BB542" s="29"/>
      <c r="BC542" s="29"/>
      <c r="BD542" s="29"/>
      <c r="BE542" s="29"/>
      <c r="BF542" s="29"/>
      <c r="BG542" s="29"/>
      <c r="BH542" s="29"/>
      <c r="BI542" s="29"/>
      <c r="BJ542" s="29"/>
      <c r="BK542" s="219"/>
      <c r="BL542" s="219"/>
      <c r="BM542" s="219"/>
      <c r="BN542" s="219"/>
      <c r="BO542" s="219"/>
      <c r="BP542" s="219"/>
    </row>
    <row r="543" spans="1:68" s="210" customFormat="1">
      <c r="A543" s="29"/>
      <c r="B543" s="328"/>
      <c r="C543" s="328"/>
      <c r="D543" s="328"/>
      <c r="E543" s="328"/>
      <c r="F543" s="328"/>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c r="AX543" s="29"/>
      <c r="AY543" s="29"/>
      <c r="AZ543" s="29"/>
      <c r="BA543" s="29"/>
      <c r="BB543" s="29"/>
      <c r="BC543" s="29"/>
      <c r="BD543" s="29"/>
      <c r="BE543" s="29"/>
      <c r="BF543" s="29"/>
      <c r="BG543" s="29"/>
      <c r="BH543" s="29"/>
      <c r="BI543" s="29"/>
      <c r="BJ543" s="29"/>
      <c r="BK543" s="219"/>
      <c r="BL543" s="219"/>
      <c r="BM543" s="219"/>
      <c r="BN543" s="219"/>
      <c r="BO543" s="219"/>
      <c r="BP543" s="219"/>
    </row>
    <row r="544" spans="1:68" s="210" customFormat="1">
      <c r="A544" s="29"/>
      <c r="B544" s="328"/>
      <c r="C544" s="328"/>
      <c r="D544" s="328"/>
      <c r="E544" s="328"/>
      <c r="F544" s="328"/>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c r="AX544" s="29"/>
      <c r="AY544" s="29"/>
      <c r="AZ544" s="29"/>
      <c r="BA544" s="29"/>
      <c r="BB544" s="29"/>
      <c r="BC544" s="29"/>
      <c r="BD544" s="29"/>
      <c r="BE544" s="29"/>
      <c r="BF544" s="29"/>
      <c r="BG544" s="29"/>
      <c r="BH544" s="29"/>
      <c r="BI544" s="29"/>
      <c r="BJ544" s="29"/>
      <c r="BK544" s="219"/>
      <c r="BL544" s="219"/>
      <c r="BM544" s="219"/>
      <c r="BN544" s="219"/>
      <c r="BO544" s="219"/>
      <c r="BP544" s="219"/>
    </row>
    <row r="545" spans="1:68" s="210" customFormat="1">
      <c r="A545" s="29"/>
      <c r="B545" s="328"/>
      <c r="C545" s="328"/>
      <c r="D545" s="328"/>
      <c r="E545" s="328"/>
      <c r="F545" s="328"/>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c r="AX545" s="29"/>
      <c r="AY545" s="29"/>
      <c r="AZ545" s="29"/>
      <c r="BA545" s="29"/>
      <c r="BB545" s="29"/>
      <c r="BC545" s="29"/>
      <c r="BD545" s="29"/>
      <c r="BE545" s="29"/>
      <c r="BF545" s="29"/>
      <c r="BG545" s="29"/>
      <c r="BH545" s="29"/>
      <c r="BI545" s="29"/>
      <c r="BJ545" s="29"/>
      <c r="BK545" s="219"/>
      <c r="BL545" s="219"/>
      <c r="BM545" s="219"/>
      <c r="BN545" s="219"/>
      <c r="BO545" s="219"/>
      <c r="BP545" s="219"/>
    </row>
    <row r="546" spans="1:68" s="210" customFormat="1">
      <c r="A546" s="29"/>
      <c r="B546" s="328"/>
      <c r="C546" s="328"/>
      <c r="D546" s="328"/>
      <c r="E546" s="328"/>
      <c r="F546" s="328"/>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c r="AX546" s="29"/>
      <c r="AY546" s="29"/>
      <c r="AZ546" s="29"/>
      <c r="BA546" s="29"/>
      <c r="BB546" s="29"/>
      <c r="BC546" s="29"/>
      <c r="BD546" s="29"/>
      <c r="BE546" s="29"/>
      <c r="BF546" s="29"/>
      <c r="BG546" s="29"/>
      <c r="BH546" s="29"/>
      <c r="BI546" s="29"/>
      <c r="BJ546" s="29"/>
      <c r="BK546" s="219"/>
      <c r="BL546" s="219"/>
      <c r="BM546" s="219"/>
      <c r="BN546" s="219"/>
      <c r="BO546" s="219"/>
      <c r="BP546" s="219"/>
    </row>
    <row r="547" spans="1:68" s="210" customFormat="1">
      <c r="A547" s="29"/>
      <c r="B547" s="328"/>
      <c r="C547" s="328"/>
      <c r="D547" s="328"/>
      <c r="E547" s="328"/>
      <c r="F547" s="328"/>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c r="AS547" s="29"/>
      <c r="AT547" s="29"/>
      <c r="AU547" s="29"/>
      <c r="AV547" s="29"/>
      <c r="AW547" s="29"/>
      <c r="AX547" s="29"/>
      <c r="AY547" s="29"/>
      <c r="AZ547" s="29"/>
      <c r="BA547" s="29"/>
      <c r="BB547" s="29"/>
      <c r="BC547" s="29"/>
      <c r="BD547" s="29"/>
      <c r="BE547" s="29"/>
      <c r="BF547" s="29"/>
      <c r="BG547" s="29"/>
      <c r="BH547" s="29"/>
      <c r="BI547" s="29"/>
      <c r="BJ547" s="29"/>
      <c r="BK547" s="219"/>
      <c r="BL547" s="219"/>
      <c r="BM547" s="219"/>
      <c r="BN547" s="219"/>
      <c r="BO547" s="219"/>
      <c r="BP547" s="219"/>
    </row>
    <row r="548" spans="1:68" s="210" customFormat="1">
      <c r="A548" s="29"/>
      <c r="B548" s="328"/>
      <c r="C548" s="328"/>
      <c r="D548" s="328"/>
      <c r="E548" s="328"/>
      <c r="F548" s="328"/>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c r="AX548" s="29"/>
      <c r="AY548" s="29"/>
      <c r="AZ548" s="29"/>
      <c r="BA548" s="29"/>
      <c r="BB548" s="29"/>
      <c r="BC548" s="29"/>
      <c r="BD548" s="29"/>
      <c r="BE548" s="29"/>
      <c r="BF548" s="29"/>
      <c r="BG548" s="29"/>
      <c r="BH548" s="29"/>
      <c r="BI548" s="29"/>
      <c r="BJ548" s="29"/>
      <c r="BK548" s="219"/>
      <c r="BL548" s="219"/>
      <c r="BM548" s="219"/>
      <c r="BN548" s="219"/>
      <c r="BO548" s="219"/>
      <c r="BP548" s="219"/>
    </row>
    <row r="549" spans="1:68" s="210" customFormat="1">
      <c r="A549" s="29"/>
      <c r="B549" s="328"/>
      <c r="C549" s="328"/>
      <c r="D549" s="328"/>
      <c r="E549" s="328"/>
      <c r="F549" s="328"/>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c r="AX549" s="29"/>
      <c r="AY549" s="29"/>
      <c r="AZ549" s="29"/>
      <c r="BA549" s="29"/>
      <c r="BB549" s="29"/>
      <c r="BC549" s="29"/>
      <c r="BD549" s="29"/>
      <c r="BE549" s="29"/>
      <c r="BF549" s="29"/>
      <c r="BG549" s="29"/>
      <c r="BH549" s="29"/>
      <c r="BI549" s="29"/>
      <c r="BJ549" s="29"/>
      <c r="BK549" s="219"/>
      <c r="BL549" s="219"/>
      <c r="BM549" s="219"/>
      <c r="BN549" s="219"/>
      <c r="BO549" s="219"/>
      <c r="BP549" s="219"/>
    </row>
    <row r="550" spans="1:68" s="210" customFormat="1">
      <c r="A550" s="29"/>
      <c r="B550" s="328"/>
      <c r="C550" s="328"/>
      <c r="D550" s="328"/>
      <c r="E550" s="328"/>
      <c r="F550" s="328"/>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c r="AX550" s="29"/>
      <c r="AY550" s="29"/>
      <c r="AZ550" s="29"/>
      <c r="BA550" s="29"/>
      <c r="BB550" s="29"/>
      <c r="BC550" s="29"/>
      <c r="BD550" s="29"/>
      <c r="BE550" s="29"/>
      <c r="BF550" s="29"/>
      <c r="BG550" s="29"/>
      <c r="BH550" s="29"/>
      <c r="BI550" s="29"/>
      <c r="BJ550" s="29"/>
      <c r="BK550" s="219"/>
      <c r="BL550" s="219"/>
      <c r="BM550" s="219"/>
      <c r="BN550" s="219"/>
      <c r="BO550" s="219"/>
      <c r="BP550" s="219"/>
    </row>
    <row r="551" spans="1:68" s="210" customFormat="1">
      <c r="A551" s="29"/>
      <c r="B551" s="328"/>
      <c r="C551" s="328"/>
      <c r="D551" s="328"/>
      <c r="E551" s="328"/>
      <c r="F551" s="328"/>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c r="AX551" s="29"/>
      <c r="AY551" s="29"/>
      <c r="AZ551" s="29"/>
      <c r="BA551" s="29"/>
      <c r="BB551" s="29"/>
      <c r="BC551" s="29"/>
      <c r="BD551" s="29"/>
      <c r="BE551" s="29"/>
      <c r="BF551" s="29"/>
      <c r="BG551" s="29"/>
      <c r="BH551" s="29"/>
      <c r="BI551" s="29"/>
      <c r="BJ551" s="29"/>
      <c r="BK551" s="219"/>
      <c r="BL551" s="219"/>
      <c r="BM551" s="219"/>
      <c r="BN551" s="219"/>
      <c r="BO551" s="219"/>
      <c r="BP551" s="219"/>
    </row>
    <row r="552" spans="1:68" s="210" customFormat="1">
      <c r="A552" s="29"/>
      <c r="B552" s="328"/>
      <c r="C552" s="328"/>
      <c r="D552" s="328"/>
      <c r="E552" s="328"/>
      <c r="F552" s="328"/>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c r="AX552" s="29"/>
      <c r="AY552" s="29"/>
      <c r="AZ552" s="29"/>
      <c r="BA552" s="29"/>
      <c r="BB552" s="29"/>
      <c r="BC552" s="29"/>
      <c r="BD552" s="29"/>
      <c r="BE552" s="29"/>
      <c r="BF552" s="29"/>
      <c r="BG552" s="29"/>
      <c r="BH552" s="29"/>
      <c r="BI552" s="29"/>
      <c r="BJ552" s="29"/>
      <c r="BK552" s="219"/>
      <c r="BL552" s="219"/>
      <c r="BM552" s="219"/>
      <c r="BN552" s="219"/>
      <c r="BO552" s="219"/>
      <c r="BP552" s="219"/>
    </row>
    <row r="553" spans="1:68" s="210" customFormat="1">
      <c r="A553" s="29"/>
      <c r="B553" s="328"/>
      <c r="C553" s="328"/>
      <c r="D553" s="328"/>
      <c r="E553" s="328"/>
      <c r="F553" s="328"/>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c r="AX553" s="29"/>
      <c r="AY553" s="29"/>
      <c r="AZ553" s="29"/>
      <c r="BA553" s="29"/>
      <c r="BB553" s="29"/>
      <c r="BC553" s="29"/>
      <c r="BD553" s="29"/>
      <c r="BE553" s="29"/>
      <c r="BF553" s="29"/>
      <c r="BG553" s="29"/>
      <c r="BH553" s="29"/>
      <c r="BI553" s="29"/>
      <c r="BJ553" s="29"/>
      <c r="BK553" s="219"/>
      <c r="BL553" s="219"/>
      <c r="BM553" s="219"/>
      <c r="BN553" s="219"/>
      <c r="BO553" s="219"/>
      <c r="BP553" s="219"/>
    </row>
    <row r="554" spans="1:68" s="210" customFormat="1">
      <c r="A554" s="29"/>
      <c r="B554" s="328"/>
      <c r="C554" s="328"/>
      <c r="D554" s="328"/>
      <c r="E554" s="328"/>
      <c r="F554" s="328"/>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c r="AX554" s="29"/>
      <c r="AY554" s="29"/>
      <c r="AZ554" s="29"/>
      <c r="BA554" s="29"/>
      <c r="BB554" s="29"/>
      <c r="BC554" s="29"/>
      <c r="BD554" s="29"/>
      <c r="BE554" s="29"/>
      <c r="BF554" s="29"/>
      <c r="BG554" s="29"/>
      <c r="BH554" s="29"/>
      <c r="BI554" s="29"/>
      <c r="BJ554" s="29"/>
      <c r="BK554" s="219"/>
      <c r="BL554" s="219"/>
      <c r="BM554" s="219"/>
      <c r="BN554" s="219"/>
      <c r="BO554" s="219"/>
      <c r="BP554" s="219"/>
    </row>
    <row r="555" spans="1:68" s="210" customFormat="1">
      <c r="A555" s="29"/>
      <c r="B555" s="328"/>
      <c r="C555" s="328"/>
      <c r="D555" s="328"/>
      <c r="E555" s="328"/>
      <c r="F555" s="328"/>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19"/>
      <c r="BL555" s="219"/>
      <c r="BM555" s="219"/>
      <c r="BN555" s="219"/>
      <c r="BO555" s="219"/>
      <c r="BP555" s="219"/>
    </row>
    <row r="556" spans="1:68" s="210" customFormat="1">
      <c r="A556" s="29"/>
      <c r="B556" s="328"/>
      <c r="C556" s="328"/>
      <c r="D556" s="328"/>
      <c r="E556" s="328"/>
      <c r="F556" s="328"/>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c r="AX556" s="29"/>
      <c r="AY556" s="29"/>
      <c r="AZ556" s="29"/>
      <c r="BA556" s="29"/>
      <c r="BB556" s="29"/>
      <c r="BC556" s="29"/>
      <c r="BD556" s="29"/>
      <c r="BE556" s="29"/>
      <c r="BF556" s="29"/>
      <c r="BG556" s="29"/>
      <c r="BH556" s="29"/>
      <c r="BI556" s="29"/>
      <c r="BJ556" s="29"/>
      <c r="BK556" s="219"/>
      <c r="BL556" s="219"/>
      <c r="BM556" s="219"/>
      <c r="BN556" s="219"/>
      <c r="BO556" s="219"/>
      <c r="BP556" s="219"/>
    </row>
    <row r="557" spans="1:68" s="210" customFormat="1">
      <c r="A557" s="29"/>
      <c r="B557" s="328"/>
      <c r="C557" s="328"/>
      <c r="D557" s="328"/>
      <c r="E557" s="328"/>
      <c r="F557" s="328"/>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c r="AX557" s="29"/>
      <c r="AY557" s="29"/>
      <c r="AZ557" s="29"/>
      <c r="BA557" s="29"/>
      <c r="BB557" s="29"/>
      <c r="BC557" s="29"/>
      <c r="BD557" s="29"/>
      <c r="BE557" s="29"/>
      <c r="BF557" s="29"/>
      <c r="BG557" s="29"/>
      <c r="BH557" s="29"/>
      <c r="BI557" s="29"/>
      <c r="BJ557" s="29"/>
      <c r="BK557" s="219"/>
      <c r="BL557" s="219"/>
      <c r="BM557" s="219"/>
      <c r="BN557" s="219"/>
      <c r="BO557" s="219"/>
      <c r="BP557" s="219"/>
    </row>
    <row r="558" spans="1:68" s="210" customFormat="1">
      <c r="A558" s="29"/>
      <c r="B558" s="328"/>
      <c r="C558" s="328"/>
      <c r="D558" s="328"/>
      <c r="E558" s="328"/>
      <c r="F558" s="328"/>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c r="AS558" s="29"/>
      <c r="AT558" s="29"/>
      <c r="AU558" s="29"/>
      <c r="AV558" s="29"/>
      <c r="AW558" s="29"/>
      <c r="AX558" s="29"/>
      <c r="AY558" s="29"/>
      <c r="AZ558" s="29"/>
      <c r="BA558" s="29"/>
      <c r="BB558" s="29"/>
      <c r="BC558" s="29"/>
      <c r="BD558" s="29"/>
      <c r="BE558" s="29"/>
      <c r="BF558" s="29"/>
      <c r="BG558" s="29"/>
      <c r="BH558" s="29"/>
      <c r="BI558" s="29"/>
      <c r="BJ558" s="29"/>
      <c r="BK558" s="219"/>
      <c r="BL558" s="219"/>
      <c r="BM558" s="219"/>
      <c r="BN558" s="219"/>
      <c r="BO558" s="219"/>
      <c r="BP558" s="219"/>
    </row>
    <row r="559" spans="1:68" s="210" customFormat="1">
      <c r="A559" s="29"/>
      <c r="B559" s="328"/>
      <c r="C559" s="328"/>
      <c r="D559" s="328"/>
      <c r="E559" s="328"/>
      <c r="F559" s="328"/>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c r="AS559" s="29"/>
      <c r="AT559" s="29"/>
      <c r="AU559" s="29"/>
      <c r="AV559" s="29"/>
      <c r="AW559" s="29"/>
      <c r="AX559" s="29"/>
      <c r="AY559" s="29"/>
      <c r="AZ559" s="29"/>
      <c r="BA559" s="29"/>
      <c r="BB559" s="29"/>
      <c r="BC559" s="29"/>
      <c r="BD559" s="29"/>
      <c r="BE559" s="29"/>
      <c r="BF559" s="29"/>
      <c r="BG559" s="29"/>
      <c r="BH559" s="29"/>
      <c r="BI559" s="29"/>
      <c r="BJ559" s="29"/>
      <c r="BK559" s="219"/>
      <c r="BL559" s="219"/>
      <c r="BM559" s="219"/>
      <c r="BN559" s="219"/>
      <c r="BO559" s="219"/>
      <c r="BP559" s="219"/>
    </row>
    <row r="560" spans="1:68" s="210" customFormat="1">
      <c r="A560" s="29"/>
      <c r="B560" s="328"/>
      <c r="C560" s="328"/>
      <c r="D560" s="328"/>
      <c r="E560" s="328"/>
      <c r="F560" s="328"/>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c r="AS560" s="29"/>
      <c r="AT560" s="29"/>
      <c r="AU560" s="29"/>
      <c r="AV560" s="29"/>
      <c r="AW560" s="29"/>
      <c r="AX560" s="29"/>
      <c r="AY560" s="29"/>
      <c r="AZ560" s="29"/>
      <c r="BA560" s="29"/>
      <c r="BB560" s="29"/>
      <c r="BC560" s="29"/>
      <c r="BD560" s="29"/>
      <c r="BE560" s="29"/>
      <c r="BF560" s="29"/>
      <c r="BG560" s="29"/>
      <c r="BH560" s="29"/>
      <c r="BI560" s="29"/>
      <c r="BJ560" s="29"/>
      <c r="BK560" s="219"/>
      <c r="BL560" s="219"/>
      <c r="BM560" s="219"/>
      <c r="BN560" s="219"/>
      <c r="BO560" s="219"/>
      <c r="BP560" s="219"/>
    </row>
    <row r="561" spans="1:68" s="210" customFormat="1">
      <c r="A561" s="29"/>
      <c r="B561" s="328"/>
      <c r="C561" s="328"/>
      <c r="D561" s="328"/>
      <c r="E561" s="328"/>
      <c r="F561" s="328"/>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c r="AX561" s="29"/>
      <c r="AY561" s="29"/>
      <c r="AZ561" s="29"/>
      <c r="BA561" s="29"/>
      <c r="BB561" s="29"/>
      <c r="BC561" s="29"/>
      <c r="BD561" s="29"/>
      <c r="BE561" s="29"/>
      <c r="BF561" s="29"/>
      <c r="BG561" s="29"/>
      <c r="BH561" s="29"/>
      <c r="BI561" s="29"/>
      <c r="BJ561" s="29"/>
      <c r="BK561" s="219"/>
      <c r="BL561" s="219"/>
      <c r="BM561" s="219"/>
      <c r="BN561" s="219"/>
      <c r="BO561" s="219"/>
      <c r="BP561" s="219"/>
    </row>
    <row r="562" spans="1:68" s="210" customFormat="1">
      <c r="A562" s="29"/>
      <c r="B562" s="328"/>
      <c r="C562" s="328"/>
      <c r="D562" s="328"/>
      <c r="E562" s="328"/>
      <c r="F562" s="328"/>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c r="AX562" s="29"/>
      <c r="AY562" s="29"/>
      <c r="AZ562" s="29"/>
      <c r="BA562" s="29"/>
      <c r="BB562" s="29"/>
      <c r="BC562" s="29"/>
      <c r="BD562" s="29"/>
      <c r="BE562" s="29"/>
      <c r="BF562" s="29"/>
      <c r="BG562" s="29"/>
      <c r="BH562" s="29"/>
      <c r="BI562" s="29"/>
      <c r="BJ562" s="29"/>
      <c r="BK562" s="219"/>
      <c r="BL562" s="219"/>
      <c r="BM562" s="219"/>
      <c r="BN562" s="219"/>
      <c r="BO562" s="219"/>
      <c r="BP562" s="219"/>
    </row>
    <row r="563" spans="1:68" s="210" customFormat="1">
      <c r="A563" s="29"/>
      <c r="B563" s="328"/>
      <c r="C563" s="328"/>
      <c r="D563" s="328"/>
      <c r="E563" s="328"/>
      <c r="F563" s="328"/>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c r="AX563" s="29"/>
      <c r="AY563" s="29"/>
      <c r="AZ563" s="29"/>
      <c r="BA563" s="29"/>
      <c r="BB563" s="29"/>
      <c r="BC563" s="29"/>
      <c r="BD563" s="29"/>
      <c r="BE563" s="29"/>
      <c r="BF563" s="29"/>
      <c r="BG563" s="29"/>
      <c r="BH563" s="29"/>
      <c r="BI563" s="29"/>
      <c r="BJ563" s="29"/>
      <c r="BK563" s="219"/>
      <c r="BL563" s="219"/>
      <c r="BM563" s="219"/>
      <c r="BN563" s="219"/>
      <c r="BO563" s="219"/>
      <c r="BP563" s="219"/>
    </row>
    <row r="564" spans="1:68" s="210" customFormat="1">
      <c r="A564" s="29"/>
      <c r="B564" s="328"/>
      <c r="C564" s="328"/>
      <c r="D564" s="328"/>
      <c r="E564" s="328"/>
      <c r="F564" s="328"/>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c r="AX564" s="29"/>
      <c r="AY564" s="29"/>
      <c r="AZ564" s="29"/>
      <c r="BA564" s="29"/>
      <c r="BB564" s="29"/>
      <c r="BC564" s="29"/>
      <c r="BD564" s="29"/>
      <c r="BE564" s="29"/>
      <c r="BF564" s="29"/>
      <c r="BG564" s="29"/>
      <c r="BH564" s="29"/>
      <c r="BI564" s="29"/>
      <c r="BJ564" s="29"/>
      <c r="BK564" s="219"/>
      <c r="BL564" s="219"/>
      <c r="BM564" s="219"/>
      <c r="BN564" s="219"/>
      <c r="BO564" s="219"/>
      <c r="BP564" s="219"/>
    </row>
    <row r="565" spans="1:68" s="210" customFormat="1">
      <c r="A565" s="29"/>
      <c r="B565" s="328"/>
      <c r="C565" s="328"/>
      <c r="D565" s="328"/>
      <c r="E565" s="328"/>
      <c r="F565" s="328"/>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c r="AX565" s="29"/>
      <c r="AY565" s="29"/>
      <c r="AZ565" s="29"/>
      <c r="BA565" s="29"/>
      <c r="BB565" s="29"/>
      <c r="BC565" s="29"/>
      <c r="BD565" s="29"/>
      <c r="BE565" s="29"/>
      <c r="BF565" s="29"/>
      <c r="BG565" s="29"/>
      <c r="BH565" s="29"/>
      <c r="BI565" s="29"/>
      <c r="BJ565" s="29"/>
      <c r="BK565" s="219"/>
      <c r="BL565" s="219"/>
      <c r="BM565" s="219"/>
      <c r="BN565" s="219"/>
      <c r="BO565" s="219"/>
      <c r="BP565" s="219"/>
    </row>
    <row r="566" spans="1:68" s="210" customFormat="1">
      <c r="A566" s="29"/>
      <c r="B566" s="328"/>
      <c r="C566" s="328"/>
      <c r="D566" s="328"/>
      <c r="E566" s="328"/>
      <c r="F566" s="328"/>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29"/>
      <c r="AY566" s="29"/>
      <c r="AZ566" s="29"/>
      <c r="BA566" s="29"/>
      <c r="BB566" s="29"/>
      <c r="BC566" s="29"/>
      <c r="BD566" s="29"/>
      <c r="BE566" s="29"/>
      <c r="BF566" s="29"/>
      <c r="BG566" s="29"/>
      <c r="BH566" s="29"/>
      <c r="BI566" s="29"/>
      <c r="BJ566" s="29"/>
      <c r="BK566" s="219"/>
      <c r="BL566" s="219"/>
      <c r="BM566" s="219"/>
      <c r="BN566" s="219"/>
      <c r="BO566" s="219"/>
      <c r="BP566" s="219"/>
    </row>
    <row r="567" spans="1:68" s="210" customFormat="1">
      <c r="A567" s="29"/>
      <c r="B567" s="328"/>
      <c r="C567" s="328"/>
      <c r="D567" s="328"/>
      <c r="E567" s="328"/>
      <c r="F567" s="328"/>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29"/>
      <c r="AY567" s="29"/>
      <c r="AZ567" s="29"/>
      <c r="BA567" s="29"/>
      <c r="BB567" s="29"/>
      <c r="BC567" s="29"/>
      <c r="BD567" s="29"/>
      <c r="BE567" s="29"/>
      <c r="BF567" s="29"/>
      <c r="BG567" s="29"/>
      <c r="BH567" s="29"/>
      <c r="BI567" s="29"/>
      <c r="BJ567" s="29"/>
      <c r="BK567" s="219"/>
      <c r="BL567" s="219"/>
      <c r="BM567" s="219"/>
      <c r="BN567" s="219"/>
      <c r="BO567" s="219"/>
      <c r="BP567" s="219"/>
    </row>
    <row r="568" spans="1:68" s="210" customFormat="1">
      <c r="A568" s="29"/>
      <c r="B568" s="328"/>
      <c r="C568" s="328"/>
      <c r="D568" s="328"/>
      <c r="E568" s="328"/>
      <c r="F568" s="328"/>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c r="AX568" s="29"/>
      <c r="AY568" s="29"/>
      <c r="AZ568" s="29"/>
      <c r="BA568" s="29"/>
      <c r="BB568" s="29"/>
      <c r="BC568" s="29"/>
      <c r="BD568" s="29"/>
      <c r="BE568" s="29"/>
      <c r="BF568" s="29"/>
      <c r="BG568" s="29"/>
      <c r="BH568" s="29"/>
      <c r="BI568" s="29"/>
      <c r="BJ568" s="29"/>
      <c r="BK568" s="219"/>
      <c r="BL568" s="219"/>
      <c r="BM568" s="219"/>
      <c r="BN568" s="219"/>
      <c r="BO568" s="219"/>
      <c r="BP568" s="219"/>
    </row>
    <row r="569" spans="1:68" s="210" customFormat="1">
      <c r="A569" s="29"/>
      <c r="B569" s="328"/>
      <c r="C569" s="328"/>
      <c r="D569" s="328"/>
      <c r="E569" s="328"/>
      <c r="F569" s="328"/>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c r="AX569" s="29"/>
      <c r="AY569" s="29"/>
      <c r="AZ569" s="29"/>
      <c r="BA569" s="29"/>
      <c r="BB569" s="29"/>
      <c r="BC569" s="29"/>
      <c r="BD569" s="29"/>
      <c r="BE569" s="29"/>
      <c r="BF569" s="29"/>
      <c r="BG569" s="29"/>
      <c r="BH569" s="29"/>
      <c r="BI569" s="29"/>
      <c r="BJ569" s="29"/>
      <c r="BK569" s="219"/>
      <c r="BL569" s="219"/>
      <c r="BM569" s="219"/>
      <c r="BN569" s="219"/>
      <c r="BO569" s="219"/>
      <c r="BP569" s="219"/>
    </row>
    <row r="570" spans="1:68" s="210" customFormat="1">
      <c r="A570" s="29"/>
      <c r="B570" s="328"/>
      <c r="C570" s="328"/>
      <c r="D570" s="328"/>
      <c r="E570" s="328"/>
      <c r="F570" s="328"/>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c r="AX570" s="29"/>
      <c r="AY570" s="29"/>
      <c r="AZ570" s="29"/>
      <c r="BA570" s="29"/>
      <c r="BB570" s="29"/>
      <c r="BC570" s="29"/>
      <c r="BD570" s="29"/>
      <c r="BE570" s="29"/>
      <c r="BF570" s="29"/>
      <c r="BG570" s="29"/>
      <c r="BH570" s="29"/>
      <c r="BI570" s="29"/>
      <c r="BJ570" s="29"/>
      <c r="BK570" s="219"/>
      <c r="BL570" s="219"/>
      <c r="BM570" s="219"/>
      <c r="BN570" s="219"/>
      <c r="BO570" s="219"/>
      <c r="BP570" s="219"/>
    </row>
    <row r="571" spans="1:68" s="210" customFormat="1">
      <c r="A571" s="29"/>
      <c r="B571" s="328"/>
      <c r="C571" s="328"/>
      <c r="D571" s="328"/>
      <c r="E571" s="328"/>
      <c r="F571" s="328"/>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19"/>
      <c r="BL571" s="219"/>
      <c r="BM571" s="219"/>
      <c r="BN571" s="219"/>
      <c r="BO571" s="219"/>
      <c r="BP571" s="219"/>
    </row>
    <row r="572" spans="1:68" s="210" customFormat="1">
      <c r="A572" s="29"/>
      <c r="B572" s="328"/>
      <c r="C572" s="328"/>
      <c r="D572" s="328"/>
      <c r="E572" s="328"/>
      <c r="F572" s="328"/>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19"/>
      <c r="BL572" s="219"/>
      <c r="BM572" s="219"/>
      <c r="BN572" s="219"/>
      <c r="BO572" s="219"/>
      <c r="BP572" s="219"/>
    </row>
    <row r="573" spans="1:68" s="210" customFormat="1">
      <c r="A573" s="29"/>
      <c r="B573" s="328"/>
      <c r="C573" s="328"/>
      <c r="D573" s="328"/>
      <c r="E573" s="328"/>
      <c r="F573" s="328"/>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19"/>
      <c r="BL573" s="219"/>
      <c r="BM573" s="219"/>
      <c r="BN573" s="219"/>
      <c r="BO573" s="219"/>
      <c r="BP573" s="219"/>
    </row>
    <row r="574" spans="1:68" s="210" customFormat="1">
      <c r="A574" s="29"/>
      <c r="B574" s="328"/>
      <c r="C574" s="328"/>
      <c r="D574" s="328"/>
      <c r="E574" s="328"/>
      <c r="F574" s="328"/>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19"/>
      <c r="BL574" s="219"/>
      <c r="BM574" s="219"/>
      <c r="BN574" s="219"/>
      <c r="BO574" s="219"/>
      <c r="BP574" s="219"/>
    </row>
    <row r="575" spans="1:68" s="210" customFormat="1">
      <c r="A575" s="29"/>
      <c r="B575" s="328"/>
      <c r="C575" s="328"/>
      <c r="D575" s="328"/>
      <c r="E575" s="328"/>
      <c r="F575" s="328"/>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19"/>
      <c r="BL575" s="219"/>
      <c r="BM575" s="219"/>
      <c r="BN575" s="219"/>
      <c r="BO575" s="219"/>
      <c r="BP575" s="219"/>
    </row>
    <row r="576" spans="1:68" s="210" customFormat="1">
      <c r="A576" s="29"/>
      <c r="B576" s="328"/>
      <c r="C576" s="328"/>
      <c r="D576" s="328"/>
      <c r="E576" s="328"/>
      <c r="F576" s="328"/>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19"/>
      <c r="BL576" s="219"/>
      <c r="BM576" s="219"/>
      <c r="BN576" s="219"/>
      <c r="BO576" s="219"/>
      <c r="BP576" s="219"/>
    </row>
    <row r="577" spans="1:68" s="210" customFormat="1">
      <c r="A577" s="29"/>
      <c r="B577" s="328"/>
      <c r="C577" s="328"/>
      <c r="D577" s="328"/>
      <c r="E577" s="328"/>
      <c r="F577" s="328"/>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19"/>
      <c r="BL577" s="219"/>
      <c r="BM577" s="219"/>
      <c r="BN577" s="219"/>
      <c r="BO577" s="219"/>
      <c r="BP577" s="219"/>
    </row>
    <row r="578" spans="1:68" s="210" customFormat="1">
      <c r="A578" s="29"/>
      <c r="B578" s="328"/>
      <c r="C578" s="328"/>
      <c r="D578" s="328"/>
      <c r="E578" s="328"/>
      <c r="F578" s="328"/>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19"/>
      <c r="BL578" s="219"/>
      <c r="BM578" s="219"/>
      <c r="BN578" s="219"/>
      <c r="BO578" s="219"/>
      <c r="BP578" s="219"/>
    </row>
    <row r="579" spans="1:68" s="210" customFormat="1">
      <c r="A579" s="29"/>
      <c r="B579" s="328"/>
      <c r="C579" s="328"/>
      <c r="D579" s="328"/>
      <c r="E579" s="328"/>
      <c r="F579" s="328"/>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19"/>
      <c r="BL579" s="219"/>
      <c r="BM579" s="219"/>
      <c r="BN579" s="219"/>
      <c r="BO579" s="219"/>
      <c r="BP579" s="219"/>
    </row>
    <row r="580" spans="1:68" s="210" customFormat="1">
      <c r="A580" s="29"/>
      <c r="B580" s="328"/>
      <c r="C580" s="328"/>
      <c r="D580" s="328"/>
      <c r="E580" s="328"/>
      <c r="F580" s="328"/>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19"/>
      <c r="BL580" s="219"/>
      <c r="BM580" s="219"/>
      <c r="BN580" s="219"/>
      <c r="BO580" s="219"/>
      <c r="BP580" s="219"/>
    </row>
    <row r="581" spans="1:68" s="210" customFormat="1">
      <c r="A581" s="29"/>
      <c r="B581" s="328"/>
      <c r="C581" s="328"/>
      <c r="D581" s="328"/>
      <c r="E581" s="328"/>
      <c r="F581" s="328"/>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19"/>
      <c r="BL581" s="219"/>
      <c r="BM581" s="219"/>
      <c r="BN581" s="219"/>
      <c r="BO581" s="219"/>
      <c r="BP581" s="219"/>
    </row>
    <row r="582" spans="1:68" s="210" customFormat="1">
      <c r="A582" s="29"/>
      <c r="B582" s="328"/>
      <c r="C582" s="328"/>
      <c r="D582" s="328"/>
      <c r="E582" s="328"/>
      <c r="F582" s="328"/>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c r="AX582" s="29"/>
      <c r="AY582" s="29"/>
      <c r="AZ582" s="29"/>
      <c r="BA582" s="29"/>
      <c r="BB582" s="29"/>
      <c r="BC582" s="29"/>
      <c r="BD582" s="29"/>
      <c r="BE582" s="29"/>
      <c r="BF582" s="29"/>
      <c r="BG582" s="29"/>
      <c r="BH582" s="29"/>
      <c r="BI582" s="29"/>
      <c r="BJ582" s="29"/>
      <c r="BK582" s="219"/>
      <c r="BL582" s="219"/>
      <c r="BM582" s="219"/>
      <c r="BN582" s="219"/>
      <c r="BO582" s="219"/>
      <c r="BP582" s="219"/>
    </row>
    <row r="583" spans="1:68" s="210" customFormat="1">
      <c r="A583" s="29"/>
      <c r="B583" s="328"/>
      <c r="C583" s="328"/>
      <c r="D583" s="328"/>
      <c r="E583" s="328"/>
      <c r="F583" s="328"/>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c r="AX583" s="29"/>
      <c r="AY583" s="29"/>
      <c r="AZ583" s="29"/>
      <c r="BA583" s="29"/>
      <c r="BB583" s="29"/>
      <c r="BC583" s="29"/>
      <c r="BD583" s="29"/>
      <c r="BE583" s="29"/>
      <c r="BF583" s="29"/>
      <c r="BG583" s="29"/>
      <c r="BH583" s="29"/>
      <c r="BI583" s="29"/>
      <c r="BJ583" s="29"/>
      <c r="BK583" s="219"/>
      <c r="BL583" s="219"/>
      <c r="BM583" s="219"/>
      <c r="BN583" s="219"/>
      <c r="BO583" s="219"/>
      <c r="BP583" s="219"/>
    </row>
    <row r="584" spans="1:68" s="210" customFormat="1">
      <c r="A584" s="29"/>
      <c r="B584" s="328"/>
      <c r="C584" s="328"/>
      <c r="D584" s="328"/>
      <c r="E584" s="328"/>
      <c r="F584" s="328"/>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c r="AX584" s="29"/>
      <c r="AY584" s="29"/>
      <c r="AZ584" s="29"/>
      <c r="BA584" s="29"/>
      <c r="BB584" s="29"/>
      <c r="BC584" s="29"/>
      <c r="BD584" s="29"/>
      <c r="BE584" s="29"/>
      <c r="BF584" s="29"/>
      <c r="BG584" s="29"/>
      <c r="BH584" s="29"/>
      <c r="BI584" s="29"/>
      <c r="BJ584" s="29"/>
      <c r="BK584" s="219"/>
      <c r="BL584" s="219"/>
      <c r="BM584" s="219"/>
      <c r="BN584" s="219"/>
      <c r="BO584" s="219"/>
      <c r="BP584" s="219"/>
    </row>
    <row r="585" spans="1:68" s="210" customFormat="1">
      <c r="A585" s="29"/>
      <c r="B585" s="328"/>
      <c r="C585" s="328"/>
      <c r="D585" s="328"/>
      <c r="E585" s="328"/>
      <c r="F585" s="328"/>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c r="AX585" s="29"/>
      <c r="AY585" s="29"/>
      <c r="AZ585" s="29"/>
      <c r="BA585" s="29"/>
      <c r="BB585" s="29"/>
      <c r="BC585" s="29"/>
      <c r="BD585" s="29"/>
      <c r="BE585" s="29"/>
      <c r="BF585" s="29"/>
      <c r="BG585" s="29"/>
      <c r="BH585" s="29"/>
      <c r="BI585" s="29"/>
      <c r="BJ585" s="29"/>
      <c r="BK585" s="219"/>
      <c r="BL585" s="219"/>
      <c r="BM585" s="219"/>
      <c r="BN585" s="219"/>
      <c r="BO585" s="219"/>
      <c r="BP585" s="219"/>
    </row>
    <row r="586" spans="1:68" s="210" customFormat="1">
      <c r="A586" s="29"/>
      <c r="B586" s="328"/>
      <c r="C586" s="328"/>
      <c r="D586" s="328"/>
      <c r="E586" s="328"/>
      <c r="F586" s="328"/>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c r="AX586" s="29"/>
      <c r="AY586" s="29"/>
      <c r="AZ586" s="29"/>
      <c r="BA586" s="29"/>
      <c r="BB586" s="29"/>
      <c r="BC586" s="29"/>
      <c r="BD586" s="29"/>
      <c r="BE586" s="29"/>
      <c r="BF586" s="29"/>
      <c r="BG586" s="29"/>
      <c r="BH586" s="29"/>
      <c r="BI586" s="29"/>
      <c r="BJ586" s="29"/>
      <c r="BK586" s="219"/>
      <c r="BL586" s="219"/>
      <c r="BM586" s="219"/>
      <c r="BN586" s="219"/>
      <c r="BO586" s="219"/>
      <c r="BP586" s="219"/>
    </row>
    <row r="587" spans="1:68" s="210" customFormat="1">
      <c r="A587" s="29"/>
      <c r="B587" s="328"/>
      <c r="C587" s="328"/>
      <c r="D587" s="328"/>
      <c r="E587" s="328"/>
      <c r="F587" s="328"/>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19"/>
      <c r="BL587" s="219"/>
      <c r="BM587" s="219"/>
      <c r="BN587" s="219"/>
      <c r="BO587" s="219"/>
      <c r="BP587" s="219"/>
    </row>
    <row r="588" spans="1:68" s="210" customFormat="1">
      <c r="A588" s="29"/>
      <c r="B588" s="328"/>
      <c r="C588" s="328"/>
      <c r="D588" s="328"/>
      <c r="E588" s="328"/>
      <c r="F588" s="328"/>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c r="AX588" s="29"/>
      <c r="AY588" s="29"/>
      <c r="AZ588" s="29"/>
      <c r="BA588" s="29"/>
      <c r="BB588" s="29"/>
      <c r="BC588" s="29"/>
      <c r="BD588" s="29"/>
      <c r="BE588" s="29"/>
      <c r="BF588" s="29"/>
      <c r="BG588" s="29"/>
      <c r="BH588" s="29"/>
      <c r="BI588" s="29"/>
      <c r="BJ588" s="29"/>
      <c r="BK588" s="219"/>
      <c r="BL588" s="219"/>
      <c r="BM588" s="219"/>
      <c r="BN588" s="219"/>
      <c r="BO588" s="219"/>
      <c r="BP588" s="219"/>
    </row>
    <row r="589" spans="1:68" s="210" customFormat="1">
      <c r="A589" s="29"/>
      <c r="B589" s="328"/>
      <c r="C589" s="328"/>
      <c r="D589" s="328"/>
      <c r="E589" s="328"/>
      <c r="F589" s="328"/>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c r="AX589" s="29"/>
      <c r="AY589" s="29"/>
      <c r="AZ589" s="29"/>
      <c r="BA589" s="29"/>
      <c r="BB589" s="29"/>
      <c r="BC589" s="29"/>
      <c r="BD589" s="29"/>
      <c r="BE589" s="29"/>
      <c r="BF589" s="29"/>
      <c r="BG589" s="29"/>
      <c r="BH589" s="29"/>
      <c r="BI589" s="29"/>
      <c r="BJ589" s="29"/>
      <c r="BK589" s="219"/>
      <c r="BL589" s="219"/>
      <c r="BM589" s="219"/>
      <c r="BN589" s="219"/>
      <c r="BO589" s="219"/>
      <c r="BP589" s="219"/>
    </row>
    <row r="590" spans="1:68" s="210" customFormat="1">
      <c r="A590" s="29"/>
      <c r="B590" s="328"/>
      <c r="C590" s="328"/>
      <c r="D590" s="328"/>
      <c r="E590" s="328"/>
      <c r="F590" s="328"/>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c r="AX590" s="29"/>
      <c r="AY590" s="29"/>
      <c r="AZ590" s="29"/>
      <c r="BA590" s="29"/>
      <c r="BB590" s="29"/>
      <c r="BC590" s="29"/>
      <c r="BD590" s="29"/>
      <c r="BE590" s="29"/>
      <c r="BF590" s="29"/>
      <c r="BG590" s="29"/>
      <c r="BH590" s="29"/>
      <c r="BI590" s="29"/>
      <c r="BJ590" s="29"/>
      <c r="BK590" s="219"/>
      <c r="BL590" s="219"/>
      <c r="BM590" s="219"/>
      <c r="BN590" s="219"/>
      <c r="BO590" s="219"/>
      <c r="BP590" s="219"/>
    </row>
    <row r="591" spans="1:68" s="210" customFormat="1">
      <c r="A591" s="29"/>
      <c r="B591" s="328"/>
      <c r="C591" s="328"/>
      <c r="D591" s="328"/>
      <c r="E591" s="328"/>
      <c r="F591" s="328"/>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c r="AX591" s="29"/>
      <c r="AY591" s="29"/>
      <c r="AZ591" s="29"/>
      <c r="BA591" s="29"/>
      <c r="BB591" s="29"/>
      <c r="BC591" s="29"/>
      <c r="BD591" s="29"/>
      <c r="BE591" s="29"/>
      <c r="BF591" s="29"/>
      <c r="BG591" s="29"/>
      <c r="BH591" s="29"/>
      <c r="BI591" s="29"/>
      <c r="BJ591" s="29"/>
      <c r="BK591" s="219"/>
      <c r="BL591" s="219"/>
      <c r="BM591" s="219"/>
      <c r="BN591" s="219"/>
      <c r="BO591" s="219"/>
      <c r="BP591" s="219"/>
    </row>
    <row r="592" spans="1:68" s="210" customFormat="1">
      <c r="A592" s="29"/>
      <c r="B592" s="328"/>
      <c r="C592" s="328"/>
      <c r="D592" s="328"/>
      <c r="E592" s="328"/>
      <c r="F592" s="328"/>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c r="AX592" s="29"/>
      <c r="AY592" s="29"/>
      <c r="AZ592" s="29"/>
      <c r="BA592" s="29"/>
      <c r="BB592" s="29"/>
      <c r="BC592" s="29"/>
      <c r="BD592" s="29"/>
      <c r="BE592" s="29"/>
      <c r="BF592" s="29"/>
      <c r="BG592" s="29"/>
      <c r="BH592" s="29"/>
      <c r="BI592" s="29"/>
      <c r="BJ592" s="29"/>
      <c r="BK592" s="219"/>
      <c r="BL592" s="219"/>
      <c r="BM592" s="219"/>
      <c r="BN592" s="219"/>
      <c r="BO592" s="219"/>
      <c r="BP592" s="219"/>
    </row>
    <row r="593" spans="1:68" s="210" customFormat="1">
      <c r="A593" s="29"/>
      <c r="B593" s="328"/>
      <c r="C593" s="328"/>
      <c r="D593" s="328"/>
      <c r="E593" s="328"/>
      <c r="F593" s="328"/>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c r="AX593" s="29"/>
      <c r="AY593" s="29"/>
      <c r="AZ593" s="29"/>
      <c r="BA593" s="29"/>
      <c r="BB593" s="29"/>
      <c r="BC593" s="29"/>
      <c r="BD593" s="29"/>
      <c r="BE593" s="29"/>
      <c r="BF593" s="29"/>
      <c r="BG593" s="29"/>
      <c r="BH593" s="29"/>
      <c r="BI593" s="29"/>
      <c r="BJ593" s="29"/>
      <c r="BK593" s="219"/>
      <c r="BL593" s="219"/>
      <c r="BM593" s="219"/>
      <c r="BN593" s="219"/>
      <c r="BO593" s="219"/>
      <c r="BP593" s="219"/>
    </row>
    <row r="594" spans="1:68" s="210" customFormat="1">
      <c r="A594" s="29"/>
      <c r="B594" s="328"/>
      <c r="C594" s="328"/>
      <c r="D594" s="328"/>
      <c r="E594" s="328"/>
      <c r="F594" s="328"/>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c r="AX594" s="29"/>
      <c r="AY594" s="29"/>
      <c r="AZ594" s="29"/>
      <c r="BA594" s="29"/>
      <c r="BB594" s="29"/>
      <c r="BC594" s="29"/>
      <c r="BD594" s="29"/>
      <c r="BE594" s="29"/>
      <c r="BF594" s="29"/>
      <c r="BG594" s="29"/>
      <c r="BH594" s="29"/>
      <c r="BI594" s="29"/>
      <c r="BJ594" s="29"/>
      <c r="BK594" s="219"/>
      <c r="BL594" s="219"/>
      <c r="BM594" s="219"/>
      <c r="BN594" s="219"/>
      <c r="BO594" s="219"/>
      <c r="BP594" s="219"/>
    </row>
    <row r="595" spans="1:68" s="210" customFormat="1">
      <c r="A595" s="29"/>
      <c r="B595" s="328"/>
      <c r="C595" s="328"/>
      <c r="D595" s="328"/>
      <c r="E595" s="328"/>
      <c r="F595" s="328"/>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c r="AX595" s="29"/>
      <c r="AY595" s="29"/>
      <c r="AZ595" s="29"/>
      <c r="BA595" s="29"/>
      <c r="BB595" s="29"/>
      <c r="BC595" s="29"/>
      <c r="BD595" s="29"/>
      <c r="BE595" s="29"/>
      <c r="BF595" s="29"/>
      <c r="BG595" s="29"/>
      <c r="BH595" s="29"/>
      <c r="BI595" s="29"/>
      <c r="BJ595" s="29"/>
      <c r="BK595" s="219"/>
      <c r="BL595" s="219"/>
      <c r="BM595" s="219"/>
      <c r="BN595" s="219"/>
      <c r="BO595" s="219"/>
      <c r="BP595" s="219"/>
    </row>
    <row r="596" spans="1:68" s="210" customFormat="1">
      <c r="A596" s="29"/>
      <c r="B596" s="328"/>
      <c r="C596" s="328"/>
      <c r="D596" s="328"/>
      <c r="E596" s="328"/>
      <c r="F596" s="328"/>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c r="AX596" s="29"/>
      <c r="AY596" s="29"/>
      <c r="AZ596" s="29"/>
      <c r="BA596" s="29"/>
      <c r="BB596" s="29"/>
      <c r="BC596" s="29"/>
      <c r="BD596" s="29"/>
      <c r="BE596" s="29"/>
      <c r="BF596" s="29"/>
      <c r="BG596" s="29"/>
      <c r="BH596" s="29"/>
      <c r="BI596" s="29"/>
      <c r="BJ596" s="29"/>
      <c r="BK596" s="219"/>
      <c r="BL596" s="219"/>
      <c r="BM596" s="219"/>
      <c r="BN596" s="219"/>
      <c r="BO596" s="219"/>
      <c r="BP596" s="219"/>
    </row>
    <row r="597" spans="1:68" s="210" customFormat="1">
      <c r="A597" s="29"/>
      <c r="B597" s="328"/>
      <c r="C597" s="328"/>
      <c r="D597" s="328"/>
      <c r="E597" s="328"/>
      <c r="F597" s="328"/>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c r="AX597" s="29"/>
      <c r="AY597" s="29"/>
      <c r="AZ597" s="29"/>
      <c r="BA597" s="29"/>
      <c r="BB597" s="29"/>
      <c r="BC597" s="29"/>
      <c r="BD597" s="29"/>
      <c r="BE597" s="29"/>
      <c r="BF597" s="29"/>
      <c r="BG597" s="29"/>
      <c r="BH597" s="29"/>
      <c r="BI597" s="29"/>
      <c r="BJ597" s="29"/>
      <c r="BK597" s="219"/>
      <c r="BL597" s="219"/>
      <c r="BM597" s="219"/>
      <c r="BN597" s="219"/>
      <c r="BO597" s="219"/>
      <c r="BP597" s="219"/>
    </row>
    <row r="598" spans="1:68" s="210" customFormat="1">
      <c r="A598" s="29"/>
      <c r="B598" s="328"/>
      <c r="C598" s="328"/>
      <c r="D598" s="328"/>
      <c r="E598" s="328"/>
      <c r="F598" s="328"/>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c r="AX598" s="29"/>
      <c r="AY598" s="29"/>
      <c r="AZ598" s="29"/>
      <c r="BA598" s="29"/>
      <c r="BB598" s="29"/>
      <c r="BC598" s="29"/>
      <c r="BD598" s="29"/>
      <c r="BE598" s="29"/>
      <c r="BF598" s="29"/>
      <c r="BG598" s="29"/>
      <c r="BH598" s="29"/>
      <c r="BI598" s="29"/>
      <c r="BJ598" s="29"/>
      <c r="BK598" s="219"/>
      <c r="BL598" s="219"/>
      <c r="BM598" s="219"/>
      <c r="BN598" s="219"/>
      <c r="BO598" s="219"/>
      <c r="BP598" s="219"/>
    </row>
    <row r="599" spans="1:68" s="210" customFormat="1">
      <c r="A599" s="29"/>
      <c r="B599" s="328"/>
      <c r="C599" s="328"/>
      <c r="D599" s="328"/>
      <c r="E599" s="328"/>
      <c r="F599" s="328"/>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c r="AX599" s="29"/>
      <c r="AY599" s="29"/>
      <c r="AZ599" s="29"/>
      <c r="BA599" s="29"/>
      <c r="BB599" s="29"/>
      <c r="BC599" s="29"/>
      <c r="BD599" s="29"/>
      <c r="BE599" s="29"/>
      <c r="BF599" s="29"/>
      <c r="BG599" s="29"/>
      <c r="BH599" s="29"/>
      <c r="BI599" s="29"/>
      <c r="BJ599" s="29"/>
      <c r="BK599" s="219"/>
      <c r="BL599" s="219"/>
      <c r="BM599" s="219"/>
      <c r="BN599" s="219"/>
      <c r="BO599" s="219"/>
      <c r="BP599" s="219"/>
    </row>
    <row r="600" spans="1:68" s="210" customFormat="1">
      <c r="A600" s="29"/>
      <c r="B600" s="328"/>
      <c r="C600" s="328"/>
      <c r="D600" s="328"/>
      <c r="E600" s="328"/>
      <c r="F600" s="328"/>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c r="AX600" s="29"/>
      <c r="AY600" s="29"/>
      <c r="AZ600" s="29"/>
      <c r="BA600" s="29"/>
      <c r="BB600" s="29"/>
      <c r="BC600" s="29"/>
      <c r="BD600" s="29"/>
      <c r="BE600" s="29"/>
      <c r="BF600" s="29"/>
      <c r="BG600" s="29"/>
      <c r="BH600" s="29"/>
      <c r="BI600" s="29"/>
      <c r="BJ600" s="29"/>
      <c r="BK600" s="219"/>
      <c r="BL600" s="219"/>
      <c r="BM600" s="219"/>
      <c r="BN600" s="219"/>
      <c r="BO600" s="219"/>
      <c r="BP600" s="219"/>
    </row>
    <row r="601" spans="1:68" s="210" customFormat="1">
      <c r="A601" s="29"/>
      <c r="B601" s="328"/>
      <c r="C601" s="328"/>
      <c r="D601" s="328"/>
      <c r="E601" s="328"/>
      <c r="F601" s="328"/>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c r="AX601" s="29"/>
      <c r="AY601" s="29"/>
      <c r="AZ601" s="29"/>
      <c r="BA601" s="29"/>
      <c r="BB601" s="29"/>
      <c r="BC601" s="29"/>
      <c r="BD601" s="29"/>
      <c r="BE601" s="29"/>
      <c r="BF601" s="29"/>
      <c r="BG601" s="29"/>
      <c r="BH601" s="29"/>
      <c r="BI601" s="29"/>
      <c r="BJ601" s="29"/>
      <c r="BK601" s="219"/>
      <c r="BL601" s="219"/>
      <c r="BM601" s="219"/>
      <c r="BN601" s="219"/>
      <c r="BO601" s="219"/>
      <c r="BP601" s="219"/>
    </row>
    <row r="602" spans="1:68" s="210" customFormat="1">
      <c r="A602" s="29"/>
      <c r="B602" s="328"/>
      <c r="C602" s="328"/>
      <c r="D602" s="328"/>
      <c r="E602" s="328"/>
      <c r="F602" s="328"/>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c r="AX602" s="29"/>
      <c r="AY602" s="29"/>
      <c r="AZ602" s="29"/>
      <c r="BA602" s="29"/>
      <c r="BB602" s="29"/>
      <c r="BC602" s="29"/>
      <c r="BD602" s="29"/>
      <c r="BE602" s="29"/>
      <c r="BF602" s="29"/>
      <c r="BG602" s="29"/>
      <c r="BH602" s="29"/>
      <c r="BI602" s="29"/>
      <c r="BJ602" s="29"/>
      <c r="BK602" s="219"/>
      <c r="BL602" s="219"/>
      <c r="BM602" s="219"/>
      <c r="BN602" s="219"/>
      <c r="BO602" s="219"/>
      <c r="BP602" s="219"/>
    </row>
    <row r="603" spans="1:68" s="210" customFormat="1">
      <c r="A603" s="29"/>
      <c r="B603" s="328"/>
      <c r="C603" s="328"/>
      <c r="D603" s="328"/>
      <c r="E603" s="328"/>
      <c r="F603" s="328"/>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c r="AX603" s="29"/>
      <c r="AY603" s="29"/>
      <c r="AZ603" s="29"/>
      <c r="BA603" s="29"/>
      <c r="BB603" s="29"/>
      <c r="BC603" s="29"/>
      <c r="BD603" s="29"/>
      <c r="BE603" s="29"/>
      <c r="BF603" s="29"/>
      <c r="BG603" s="29"/>
      <c r="BH603" s="29"/>
      <c r="BI603" s="29"/>
      <c r="BJ603" s="29"/>
      <c r="BK603" s="219"/>
      <c r="BL603" s="219"/>
      <c r="BM603" s="219"/>
      <c r="BN603" s="219"/>
      <c r="BO603" s="219"/>
      <c r="BP603" s="219"/>
    </row>
    <row r="604" spans="1:68" s="210" customFormat="1">
      <c r="A604" s="29"/>
      <c r="B604" s="328"/>
      <c r="C604" s="328"/>
      <c r="D604" s="328"/>
      <c r="E604" s="328"/>
      <c r="F604" s="328"/>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c r="AX604" s="29"/>
      <c r="AY604" s="29"/>
      <c r="AZ604" s="29"/>
      <c r="BA604" s="29"/>
      <c r="BB604" s="29"/>
      <c r="BC604" s="29"/>
      <c r="BD604" s="29"/>
      <c r="BE604" s="29"/>
      <c r="BF604" s="29"/>
      <c r="BG604" s="29"/>
      <c r="BH604" s="29"/>
      <c r="BI604" s="29"/>
      <c r="BJ604" s="29"/>
      <c r="BK604" s="219"/>
      <c r="BL604" s="219"/>
      <c r="BM604" s="219"/>
      <c r="BN604" s="219"/>
      <c r="BO604" s="219"/>
      <c r="BP604" s="219"/>
    </row>
    <row r="605" spans="1:68" s="210" customFormat="1">
      <c r="A605" s="29"/>
      <c r="B605" s="328"/>
      <c r="C605" s="328"/>
      <c r="D605" s="328"/>
      <c r="E605" s="328"/>
      <c r="F605" s="328"/>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c r="AX605" s="29"/>
      <c r="AY605" s="29"/>
      <c r="AZ605" s="29"/>
      <c r="BA605" s="29"/>
      <c r="BB605" s="29"/>
      <c r="BC605" s="29"/>
      <c r="BD605" s="29"/>
      <c r="BE605" s="29"/>
      <c r="BF605" s="29"/>
      <c r="BG605" s="29"/>
      <c r="BH605" s="29"/>
      <c r="BI605" s="29"/>
      <c r="BJ605" s="29"/>
      <c r="BK605" s="219"/>
      <c r="BL605" s="219"/>
      <c r="BM605" s="219"/>
      <c r="BN605" s="219"/>
      <c r="BO605" s="219"/>
      <c r="BP605" s="219"/>
    </row>
    <row r="606" spans="1:68" s="210" customFormat="1">
      <c r="A606" s="29"/>
      <c r="B606" s="328"/>
      <c r="C606" s="328"/>
      <c r="D606" s="328"/>
      <c r="E606" s="328"/>
      <c r="F606" s="328"/>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c r="AX606" s="29"/>
      <c r="AY606" s="29"/>
      <c r="AZ606" s="29"/>
      <c r="BA606" s="29"/>
      <c r="BB606" s="29"/>
      <c r="BC606" s="29"/>
      <c r="BD606" s="29"/>
      <c r="BE606" s="29"/>
      <c r="BF606" s="29"/>
      <c r="BG606" s="29"/>
      <c r="BH606" s="29"/>
      <c r="BI606" s="29"/>
      <c r="BJ606" s="29"/>
      <c r="BK606" s="219"/>
      <c r="BL606" s="219"/>
      <c r="BM606" s="219"/>
      <c r="BN606" s="219"/>
      <c r="BO606" s="219"/>
      <c r="BP606" s="219"/>
    </row>
    <row r="607" spans="1:68" s="210" customFormat="1">
      <c r="A607" s="29"/>
      <c r="B607" s="328"/>
      <c r="C607" s="328"/>
      <c r="D607" s="328"/>
      <c r="E607" s="328"/>
      <c r="F607" s="328"/>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c r="AX607" s="29"/>
      <c r="AY607" s="29"/>
      <c r="AZ607" s="29"/>
      <c r="BA607" s="29"/>
      <c r="BB607" s="29"/>
      <c r="BC607" s="29"/>
      <c r="BD607" s="29"/>
      <c r="BE607" s="29"/>
      <c r="BF607" s="29"/>
      <c r="BG607" s="29"/>
      <c r="BH607" s="29"/>
      <c r="BI607" s="29"/>
      <c r="BJ607" s="29"/>
      <c r="BK607" s="219"/>
      <c r="BL607" s="219"/>
      <c r="BM607" s="219"/>
      <c r="BN607" s="219"/>
      <c r="BO607" s="219"/>
      <c r="BP607" s="219"/>
    </row>
    <row r="608" spans="1:68" s="210" customFormat="1">
      <c r="A608" s="29"/>
      <c r="B608" s="328"/>
      <c r="C608" s="328"/>
      <c r="D608" s="328"/>
      <c r="E608" s="328"/>
      <c r="F608" s="328"/>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c r="AX608" s="29"/>
      <c r="AY608" s="29"/>
      <c r="AZ608" s="29"/>
      <c r="BA608" s="29"/>
      <c r="BB608" s="29"/>
      <c r="BC608" s="29"/>
      <c r="BD608" s="29"/>
      <c r="BE608" s="29"/>
      <c r="BF608" s="29"/>
      <c r="BG608" s="29"/>
      <c r="BH608" s="29"/>
      <c r="BI608" s="29"/>
      <c r="BJ608" s="29"/>
      <c r="BK608" s="219"/>
      <c r="BL608" s="219"/>
      <c r="BM608" s="219"/>
      <c r="BN608" s="219"/>
      <c r="BO608" s="219"/>
      <c r="BP608" s="219"/>
    </row>
  </sheetData>
  <mergeCells count="3">
    <mergeCell ref="B3:F3"/>
    <mergeCell ref="B4:F4"/>
    <mergeCell ref="B5:F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Props1.xml><?xml version="1.0" encoding="utf-8"?>
<ds:datastoreItem xmlns:ds="http://schemas.openxmlformats.org/officeDocument/2006/customXml" ds:itemID="{D3E7E339-4E6F-4DED-B4C4-C389B63BD9EC}">
  <ds:schemaRefs>
    <ds:schemaRef ds:uri="http://schemas.microsoft.com/sharepoint/v3/contenttype/forms"/>
  </ds:schemaRefs>
</ds:datastoreItem>
</file>

<file path=customXml/itemProps2.xml><?xml version="1.0" encoding="utf-8"?>
<ds:datastoreItem xmlns:ds="http://schemas.openxmlformats.org/officeDocument/2006/customXml" ds:itemID="{E04EF515-CB1F-469E-B032-15AD62AD6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CA07E-4B97-4A96-B057-C13214E3E9E3}">
  <ds:schemaRefs>
    <ds:schemaRef ds:uri="http://schemas.microsoft.com/office/2006/metadata/properties"/>
    <ds:schemaRef ds:uri="http://schemas.microsoft.com/office/infopath/2007/PartnerControls"/>
    <ds:schemaRef ds:uri="ce645488-6fd6-46e5-8e0c-bbe6f151e32e"/>
    <ds:schemaRef ds:uri="cff330f7-cf22-4164-ab59-4b915ccf09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Page</vt:lpstr>
      <vt:lpstr>Assessment Checklist</vt:lpstr>
      <vt:lpstr>Tab 1 - General Ledger</vt:lpstr>
      <vt:lpstr>Tab 2 - June Special Journals</vt:lpstr>
      <vt:lpstr>Tab 3 - General Journal</vt:lpstr>
      <vt:lpstr>Tab 4 - Trial Balance Adjusted</vt:lpstr>
      <vt:lpstr>Tab 5 - Profit &amp; Loss</vt:lpstr>
      <vt:lpstr>Tab 6 - Balance Sheet</vt:lpstr>
      <vt:lpstr>'Tab 3 - General Journal'!Print_Area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2022-07-14T06:36:25Z</dcterms:created>
  <dcterms:modified xsi:type="dcterms:W3CDTF">2024-03-03T23:22:16Z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2022-07-14T06:36:25Z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89e15f64-cc06-4c22-a333-5da1e91649be</vt:lpwstr>
  </property>
  <property fmtid="{D5CDD505-2E9C-101B-9397-08002B2CF9AE}" pid="8" name="MSIP_Label_c96ed6d7-747c-41fd-b042-ff14484edc24_ContentBits">
    <vt:lpwstr>0</vt:lpwstr>
  </property>
  <property fmtid="{D5CDD505-2E9C-101B-9397-08002B2CF9AE}" pid="9" name="ContentTypeId">
    <vt:lpwstr>0x0101009B582854F196124490A1F658931F55CD</vt:lpwstr>
  </property>
  <property fmtid="{D5CDD505-2E9C-101B-9397-08002B2CF9AE}" pid="10" name="MediaServiceImageTags">
    <vt:lpwstr/>
  </property>
</Properties>
</file>