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FNSACC412 - Prepare operational budgets/Learning/"/>
    </mc:Choice>
  </mc:AlternateContent>
  <xr:revisionPtr revIDLastSave="3" documentId="8_{97B3DBD3-D2BD-4C49-B77A-7D9D716CBD9F}" xr6:coauthVersionLast="47" xr6:coauthVersionMax="47" xr10:uidLastSave="{2707F5C0-08E9-412A-B0C1-9E3C532AD0E7}"/>
  <bookViews>
    <workbookView xWindow="-108" yWindow="-108" windowWidth="23256" windowHeight="12576" xr2:uid="{401740C3-7D8A-4732-94EA-8712AE065232}"/>
  </bookViews>
  <sheets>
    <sheet name="1. Breakeven " sheetId="1" r:id="rId1"/>
    <sheet name="2. Graph Breakeven " sheetId="2" r:id="rId2"/>
    <sheet name="3 &amp; 4 Income Statement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3" l="1"/>
  <c r="C4" i="3"/>
  <c r="D9" i="3"/>
  <c r="D6" i="3"/>
  <c r="D5" i="3"/>
  <c r="D4" i="3"/>
  <c r="H5" i="2"/>
  <c r="B6" i="2"/>
  <c r="B7" i="2"/>
  <c r="B8" i="2"/>
  <c r="B9" i="2"/>
  <c r="B10" i="2"/>
  <c r="B11" i="2"/>
  <c r="B12" i="2"/>
  <c r="B13" i="2"/>
  <c r="B14" i="2"/>
  <c r="C14" i="2"/>
  <c r="D14" i="2" s="1"/>
  <c r="E14" i="2"/>
  <c r="C13" i="2"/>
  <c r="D13" i="2" s="1"/>
  <c r="E13" i="2"/>
  <c r="E12" i="2"/>
  <c r="E6" i="2"/>
  <c r="E7" i="2"/>
  <c r="E8" i="2"/>
  <c r="E9" i="2"/>
  <c r="E10" i="2"/>
  <c r="E11" i="2"/>
  <c r="C6" i="2"/>
  <c r="D6" i="2" s="1"/>
  <c r="C7" i="2"/>
  <c r="D7" i="2" s="1"/>
  <c r="C8" i="2"/>
  <c r="D8" i="2" s="1"/>
  <c r="C9" i="2"/>
  <c r="D9" i="2" s="1"/>
  <c r="C10" i="2"/>
  <c r="D10" i="2" s="1"/>
  <c r="C11" i="2"/>
  <c r="D11" i="2" s="1"/>
  <c r="C12" i="2"/>
  <c r="D12" i="2" s="1"/>
  <c r="C5" i="2"/>
  <c r="D5" i="2" s="1"/>
  <c r="E5" i="2"/>
  <c r="B5" i="2"/>
  <c r="C10" i="1"/>
  <c r="C13" i="1"/>
  <c r="C6" i="3" l="1"/>
  <c r="C9" i="3" s="1"/>
</calcChain>
</file>

<file path=xl/sharedStrings.xml><?xml version="1.0" encoding="utf-8"?>
<sst xmlns="http://schemas.openxmlformats.org/spreadsheetml/2006/main" count="29" uniqueCount="26">
  <si>
    <r>
      <t>Variable Cost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Arial"/>
        <family val="2"/>
      </rPr>
      <t>-12 per unit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Arial"/>
        <family val="2"/>
      </rPr>
      <t>40% </t>
    </r>
  </si>
  <si>
    <t>Selling Price</t>
  </si>
  <si>
    <t>100% </t>
  </si>
  <si>
    <t>$18 per unit</t>
  </si>
  <si>
    <r>
      <t>Contribution margin</t>
    </r>
    <r>
      <rPr>
        <sz val="10"/>
        <color rgb="FF000000"/>
        <rFont val="Calibri"/>
        <family val="2"/>
      </rPr>
      <t xml:space="preserve"> </t>
    </r>
  </si>
  <si>
    <t xml:space="preserve">$12 per unit </t>
  </si>
  <si>
    <t xml:space="preserve">$30 per unit </t>
  </si>
  <si>
    <r>
      <t>Total fixed cost</t>
    </r>
    <r>
      <rPr>
        <sz val="10"/>
        <color rgb="FF000000"/>
        <rFont val="Calibri"/>
        <family val="2"/>
      </rPr>
      <t xml:space="preserve"> = </t>
    </r>
    <r>
      <rPr>
        <sz val="10"/>
        <color rgb="FF000000"/>
        <rFont val="Arial"/>
        <family val="2"/>
      </rPr>
      <t>$60,000 pa </t>
    </r>
  </si>
  <si>
    <t>Fixed Costs</t>
  </si>
  <si>
    <t>Contribution Margin %</t>
  </si>
  <si>
    <t>VC</t>
  </si>
  <si>
    <t>SP</t>
  </si>
  <si>
    <t>FC</t>
  </si>
  <si>
    <t>Units</t>
  </si>
  <si>
    <t>TC</t>
  </si>
  <si>
    <t>Rev</t>
  </si>
  <si>
    <t>BEP</t>
  </si>
  <si>
    <t>Break Even Analysis using Excel - Bing video</t>
  </si>
  <si>
    <t>Breakeven Point</t>
  </si>
  <si>
    <t>Sales</t>
  </si>
  <si>
    <t>Cost of Sales</t>
  </si>
  <si>
    <t>Gross Profit</t>
  </si>
  <si>
    <t>Expenses</t>
  </si>
  <si>
    <t>Net Profit</t>
  </si>
  <si>
    <t>INCOME STATEMENT DECKS</t>
  </si>
  <si>
    <t>Sales breakeven in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</si>
</sst>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9" fontId="0" fillId="0" borderId="1" xfId="2" applyFont="1" applyBorder="1"/>
    <xf numFmtId="9" fontId="0" fillId="0" borderId="1" xfId="0" applyNumberFormat="1" applyBorder="1"/>
    <xf numFmtId="0" fontId="4" fillId="0" borderId="2" xfId="0" applyFont="1" applyBorder="1" applyAlignment="1">
      <alignment horizontal="left" vertical="center" wrapText="1"/>
    </xf>
    <xf numFmtId="0" fontId="0" fillId="0" borderId="3" xfId="0" applyBorder="1"/>
    <xf numFmtId="0" fontId="0" fillId="0" borderId="4" xfId="0" applyBorder="1"/>
    <xf numFmtId="0" fontId="6" fillId="0" borderId="0" xfId="3"/>
    <xf numFmtId="0" fontId="3" fillId="0" borderId="0" xfId="0" applyFont="1"/>
    <xf numFmtId="0" fontId="2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44" fontId="9" fillId="0" borderId="0" xfId="1" applyFont="1"/>
    <xf numFmtId="44" fontId="9" fillId="0" borderId="5" xfId="1" applyFont="1" applyBorder="1"/>
    <xf numFmtId="44" fontId="9" fillId="0" borderId="6" xfId="1" applyFont="1" applyBorder="1"/>
    <xf numFmtId="44" fontId="2" fillId="0" borderId="0" xfId="1" applyFont="1"/>
    <xf numFmtId="9" fontId="2" fillId="0" borderId="0" xfId="0" applyNumberFormat="1" applyFont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Decks Breakeven Analysis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Graph Breakeven '!$B$4</c:f>
              <c:strCache>
                <c:ptCount val="1"/>
                <c:pt idx="0">
                  <c:v>FC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'2. Graph Breakeven '!$A$5:$A$14</c:f>
              <c:numCache>
                <c:formatCode>General</c:formatCode>
                <c:ptCount val="10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</c:numCache>
            </c:numRef>
          </c:cat>
          <c:val>
            <c:numRef>
              <c:f>'2. Graph Breakeven '!$B$5:$B$14</c:f>
              <c:numCache>
                <c:formatCode>General</c:formatCode>
                <c:ptCount val="10"/>
                <c:pt idx="0">
                  <c:v>60000</c:v>
                </c:pt>
                <c:pt idx="1">
                  <c:v>60000</c:v>
                </c:pt>
                <c:pt idx="2">
                  <c:v>60000</c:v>
                </c:pt>
                <c:pt idx="3">
                  <c:v>60000</c:v>
                </c:pt>
                <c:pt idx="4">
                  <c:v>60000</c:v>
                </c:pt>
                <c:pt idx="5">
                  <c:v>60000</c:v>
                </c:pt>
                <c:pt idx="6">
                  <c:v>60000</c:v>
                </c:pt>
                <c:pt idx="7">
                  <c:v>60000</c:v>
                </c:pt>
                <c:pt idx="8">
                  <c:v>60000</c:v>
                </c:pt>
                <c:pt idx="9">
                  <c:v>60000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D1-4EBF-B5C0-BD39F631DF1F}"/>
            </c:ext>
          </c:extLst>
        </c:ser>
        <c:ser>
          <c:idx val="1"/>
          <c:order val="1"/>
          <c:tx>
            <c:strRef>
              <c:f>'2. Graph Breakeven '!$C$4</c:f>
              <c:strCache>
                <c:ptCount val="1"/>
                <c:pt idx="0">
                  <c:v>VC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'2. Graph Breakeven '!$A$5:$A$14</c:f>
              <c:numCache>
                <c:formatCode>General</c:formatCode>
                <c:ptCount val="10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</c:numCache>
            </c:numRef>
          </c:cat>
          <c:val>
            <c:numRef>
              <c:f>'2. Graph Breakeven '!$C$5:$C$14</c:f>
              <c:numCache>
                <c:formatCode>General</c:formatCode>
                <c:ptCount val="10"/>
                <c:pt idx="0">
                  <c:v>0</c:v>
                </c:pt>
                <c:pt idx="1">
                  <c:v>6000</c:v>
                </c:pt>
                <c:pt idx="2">
                  <c:v>12000</c:v>
                </c:pt>
                <c:pt idx="3">
                  <c:v>18000</c:v>
                </c:pt>
                <c:pt idx="4">
                  <c:v>24000</c:v>
                </c:pt>
                <c:pt idx="5">
                  <c:v>30000</c:v>
                </c:pt>
                <c:pt idx="6">
                  <c:v>36000</c:v>
                </c:pt>
                <c:pt idx="7">
                  <c:v>42000</c:v>
                </c:pt>
                <c:pt idx="8">
                  <c:v>48000</c:v>
                </c:pt>
                <c:pt idx="9">
                  <c:v>54000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D1-4EBF-B5C0-BD39F631DF1F}"/>
            </c:ext>
          </c:extLst>
        </c:ser>
        <c:ser>
          <c:idx val="2"/>
          <c:order val="2"/>
          <c:tx>
            <c:strRef>
              <c:f>'2. Graph Breakeven '!$D$4</c:f>
              <c:strCache>
                <c:ptCount val="1"/>
                <c:pt idx="0">
                  <c:v>TC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Graph Breakeven '!$A$5:$A$14</c:f>
              <c:numCache>
                <c:formatCode>General</c:formatCode>
                <c:ptCount val="10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</c:numCache>
            </c:numRef>
          </c:cat>
          <c:val>
            <c:numRef>
              <c:f>'2. Graph Breakeven '!$D$5:$D$14</c:f>
              <c:numCache>
                <c:formatCode>General</c:formatCode>
                <c:ptCount val="10"/>
                <c:pt idx="0">
                  <c:v>60000</c:v>
                </c:pt>
                <c:pt idx="1">
                  <c:v>66000</c:v>
                </c:pt>
                <c:pt idx="2">
                  <c:v>72000</c:v>
                </c:pt>
                <c:pt idx="3">
                  <c:v>78000</c:v>
                </c:pt>
                <c:pt idx="4">
                  <c:v>84000</c:v>
                </c:pt>
                <c:pt idx="5">
                  <c:v>90000</c:v>
                </c:pt>
                <c:pt idx="6">
                  <c:v>96000</c:v>
                </c:pt>
                <c:pt idx="7">
                  <c:v>102000</c:v>
                </c:pt>
                <c:pt idx="8">
                  <c:v>108000</c:v>
                </c:pt>
                <c:pt idx="9">
                  <c:v>114000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D1-4EBF-B5C0-BD39F631DF1F}"/>
            </c:ext>
          </c:extLst>
        </c:ser>
        <c:ser>
          <c:idx val="3"/>
          <c:order val="3"/>
          <c:tx>
            <c:strRef>
              <c:f>'2. Graph Breakeven '!$E$4</c:f>
              <c:strCache>
                <c:ptCount val="1"/>
                <c:pt idx="0">
                  <c:v>Rev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'2. Graph Breakeven '!$A$5:$A$14</c:f>
              <c:numCache>
                <c:formatCode>General</c:formatCode>
                <c:ptCount val="10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</c:numCache>
            </c:numRef>
          </c:cat>
          <c:val>
            <c:numRef>
              <c:f>'2. Graph Breakeven '!$E$5:$E$14</c:f>
              <c:numCache>
                <c:formatCode>General</c:formatCode>
                <c:ptCount val="10"/>
                <c:pt idx="0">
                  <c:v>0</c:v>
                </c:pt>
                <c:pt idx="1">
                  <c:v>15000</c:v>
                </c:pt>
                <c:pt idx="2">
                  <c:v>30000</c:v>
                </c:pt>
                <c:pt idx="3">
                  <c:v>45000</c:v>
                </c:pt>
                <c:pt idx="4">
                  <c:v>60000</c:v>
                </c:pt>
                <c:pt idx="5">
                  <c:v>75000</c:v>
                </c:pt>
                <c:pt idx="6">
                  <c:v>90000</c:v>
                </c:pt>
                <c:pt idx="7">
                  <c:v>105000</c:v>
                </c:pt>
                <c:pt idx="8">
                  <c:v>120000</c:v>
                </c:pt>
                <c:pt idx="9">
                  <c:v>135000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D1-4EBF-B5C0-BD39F631D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908479"/>
        <c:axId val="1766340159"/>
      </c:lineChart>
      <c:catAx>
        <c:axId val="1309084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Units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6340159"/>
        <c:crosses val="autoZero"/>
        <c:auto val="1"/>
        <c:lblAlgn val="ctr"/>
        <c:lblOffset val="100"/>
        <c:noMultiLvlLbl val="0"/>
      </c:catAx>
      <c:valAx>
        <c:axId val="1766340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Revenue 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908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373380</xdr:colOff>
      <xdr:row>6</xdr:row>
      <xdr:rowOff>148590</xdr:rowOff>
    </xdr:from>
    <xdr:to>
      <xdr:col>14</xdr:col>
      <xdr:colOff>68580</xdr:colOff>
      <xdr:row>23</xdr:row>
      <xdr:rowOff>41910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3BE2D9-4F28-3045-737B-E058D82C2E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bing.com/videos/search?q=graph+break+even+point+using+graph&amp;docid=603547517634108848&amp;mid=117F50C8521FA0DA562E117F50C8521FA0DA562E&amp;view=detail&amp;FORM=VI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B6E3-7D10-4137-A789-17104AFBFE6E}">
  <dimension ref="B3:D14"/>
  <sheetViews>
    <sheetView showGridLines="0" tabSelected="1" workbookViewId="0">
      <selection activeCell="H16" sqref="H16"/>
    </sheetView>
  </sheetViews>
  <sheetFormatPr defaultRowHeight="13.2" x14ac:dyDescent="0.25"/>
  <cols>
    <col min="2" max="2" width="31.77734375" customWidth="1"/>
    <col min="3" max="3" width="18.109375" customWidth="1"/>
  </cols>
  <sheetData>
    <row r="3" spans="2:4" x14ac:dyDescent="0.25">
      <c r="B3" s="1" t="s">
        <v>1</v>
      </c>
      <c r="C3" s="2" t="s">
        <v>6</v>
      </c>
      <c r="D3" s="3" t="s">
        <v>2</v>
      </c>
    </row>
    <row r="4" spans="2:4" ht="13.8" x14ac:dyDescent="0.25">
      <c r="B4" s="1" t="s">
        <v>0</v>
      </c>
      <c r="C4" s="2" t="s">
        <v>5</v>
      </c>
      <c r="D4" s="4">
        <v>0.4</v>
      </c>
    </row>
    <row r="5" spans="2:4" x14ac:dyDescent="0.25">
      <c r="B5" s="1" t="s">
        <v>4</v>
      </c>
      <c r="C5" s="2" t="s">
        <v>3</v>
      </c>
      <c r="D5" s="5">
        <v>0.6</v>
      </c>
    </row>
    <row r="6" spans="2:4" ht="18.600000000000001" customHeight="1" x14ac:dyDescent="0.25">
      <c r="B6" s="6" t="s">
        <v>7</v>
      </c>
      <c r="C6" s="7"/>
      <c r="D6" s="8"/>
    </row>
    <row r="10" spans="2:4" x14ac:dyDescent="0.25">
      <c r="B10" s="11" t="s">
        <v>25</v>
      </c>
      <c r="C10" s="18">
        <f>C12/C13</f>
        <v>100000</v>
      </c>
    </row>
    <row r="11" spans="2:4" x14ac:dyDescent="0.25">
      <c r="B11" s="11"/>
      <c r="C11" s="11"/>
    </row>
    <row r="12" spans="2:4" x14ac:dyDescent="0.25">
      <c r="B12" s="11" t="s">
        <v>8</v>
      </c>
      <c r="C12" s="18">
        <v>60000</v>
      </c>
    </row>
    <row r="13" spans="2:4" x14ac:dyDescent="0.25">
      <c r="B13" s="11" t="s">
        <v>9</v>
      </c>
      <c r="C13" s="19">
        <f>D5</f>
        <v>0.6</v>
      </c>
    </row>
    <row r="14" spans="2:4" x14ac:dyDescent="0.25">
      <c r="B14" s="11"/>
      <c r="C14" s="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A4800-29C3-42FB-BCA0-8507B27E9756}">
  <dimension ref="A1:H26"/>
  <sheetViews>
    <sheetView topLeftCell="A4" workbookViewId="0">
      <selection activeCell="Q8" sqref="Q8"/>
    </sheetView>
  </sheetViews>
  <sheetFormatPr defaultRowHeight="13.2" x14ac:dyDescent="0.25"/>
  <sheetData>
    <row r="1" spans="1:8" x14ac:dyDescent="0.25">
      <c r="A1" s="10" t="s">
        <v>18</v>
      </c>
      <c r="G1" s="10" t="s">
        <v>10</v>
      </c>
      <c r="H1" s="11">
        <v>12</v>
      </c>
    </row>
    <row r="2" spans="1:8" x14ac:dyDescent="0.25">
      <c r="G2" s="10" t="s">
        <v>11</v>
      </c>
      <c r="H2" s="11">
        <v>30</v>
      </c>
    </row>
    <row r="3" spans="1:8" x14ac:dyDescent="0.25">
      <c r="G3" s="10" t="s">
        <v>12</v>
      </c>
      <c r="H3" s="11">
        <v>60000</v>
      </c>
    </row>
    <row r="4" spans="1:8" x14ac:dyDescent="0.25">
      <c r="A4" s="10" t="s">
        <v>13</v>
      </c>
      <c r="B4" s="10" t="s">
        <v>12</v>
      </c>
      <c r="C4" s="10" t="s">
        <v>10</v>
      </c>
      <c r="D4" s="10" t="s">
        <v>14</v>
      </c>
      <c r="E4" s="10" t="s">
        <v>15</v>
      </c>
      <c r="G4" s="10"/>
      <c r="H4" s="11"/>
    </row>
    <row r="5" spans="1:8" x14ac:dyDescent="0.25">
      <c r="A5" s="11">
        <v>0</v>
      </c>
      <c r="B5" s="11">
        <f>$H$3</f>
        <v>60000</v>
      </c>
      <c r="C5" s="11">
        <f>$H$1*A5</f>
        <v>0</v>
      </c>
      <c r="D5" s="11">
        <f>B5+C5</f>
        <v>60000</v>
      </c>
      <c r="E5" s="11">
        <f>$H$2*A5</f>
        <v>0</v>
      </c>
      <c r="G5" s="10" t="s">
        <v>16</v>
      </c>
      <c r="H5" s="11">
        <f>H3/(H2-H1)</f>
        <v>3333.3333333333335</v>
      </c>
    </row>
    <row r="6" spans="1:8" x14ac:dyDescent="0.25">
      <c r="A6" s="11">
        <v>500</v>
      </c>
      <c r="B6" s="11">
        <f t="shared" ref="B6:B17" si="0">$H$3</f>
        <v>60000</v>
      </c>
      <c r="C6" s="11">
        <f t="shared" ref="C6:C17" si="1">$H$1*A6</f>
        <v>6000</v>
      </c>
      <c r="D6" s="11">
        <f t="shared" ref="D6:D17" si="2">B6+C6</f>
        <v>66000</v>
      </c>
      <c r="E6" s="11">
        <f t="shared" ref="E6:E12" si="3">$H$2*A6</f>
        <v>15000</v>
      </c>
    </row>
    <row r="7" spans="1:8" x14ac:dyDescent="0.25">
      <c r="A7" s="11">
        <v>1000</v>
      </c>
      <c r="B7" s="11">
        <f t="shared" si="0"/>
        <v>60000</v>
      </c>
      <c r="C7" s="11">
        <f t="shared" si="1"/>
        <v>12000</v>
      </c>
      <c r="D7" s="11">
        <f t="shared" si="2"/>
        <v>72000</v>
      </c>
      <c r="E7" s="11">
        <f t="shared" si="3"/>
        <v>30000</v>
      </c>
    </row>
    <row r="8" spans="1:8" x14ac:dyDescent="0.25">
      <c r="A8" s="11">
        <v>1500</v>
      </c>
      <c r="B8" s="11">
        <f t="shared" si="0"/>
        <v>60000</v>
      </c>
      <c r="C8" s="11">
        <f t="shared" si="1"/>
        <v>18000</v>
      </c>
      <c r="D8" s="11">
        <f t="shared" si="2"/>
        <v>78000</v>
      </c>
      <c r="E8" s="11">
        <f t="shared" si="3"/>
        <v>45000</v>
      </c>
    </row>
    <row r="9" spans="1:8" x14ac:dyDescent="0.25">
      <c r="A9" s="11">
        <v>2000</v>
      </c>
      <c r="B9" s="11">
        <f t="shared" si="0"/>
        <v>60000</v>
      </c>
      <c r="C9" s="11">
        <f t="shared" si="1"/>
        <v>24000</v>
      </c>
      <c r="D9" s="11">
        <f t="shared" si="2"/>
        <v>84000</v>
      </c>
      <c r="E9" s="11">
        <f t="shared" si="3"/>
        <v>60000</v>
      </c>
    </row>
    <row r="10" spans="1:8" x14ac:dyDescent="0.25">
      <c r="A10" s="11">
        <v>2500</v>
      </c>
      <c r="B10" s="11">
        <f t="shared" si="0"/>
        <v>60000</v>
      </c>
      <c r="C10" s="11">
        <f t="shared" si="1"/>
        <v>30000</v>
      </c>
      <c r="D10" s="11">
        <f t="shared" si="2"/>
        <v>90000</v>
      </c>
      <c r="E10" s="11">
        <f t="shared" si="3"/>
        <v>75000</v>
      </c>
    </row>
    <row r="11" spans="1:8" x14ac:dyDescent="0.25">
      <c r="A11" s="11">
        <v>3000</v>
      </c>
      <c r="B11" s="11">
        <f t="shared" si="0"/>
        <v>60000</v>
      </c>
      <c r="C11" s="11">
        <f t="shared" si="1"/>
        <v>36000</v>
      </c>
      <c r="D11" s="11">
        <f t="shared" si="2"/>
        <v>96000</v>
      </c>
      <c r="E11" s="11">
        <f t="shared" si="3"/>
        <v>90000</v>
      </c>
    </row>
    <row r="12" spans="1:8" x14ac:dyDescent="0.25">
      <c r="A12" s="11">
        <v>3500</v>
      </c>
      <c r="B12" s="11">
        <f t="shared" si="0"/>
        <v>60000</v>
      </c>
      <c r="C12" s="11">
        <f t="shared" si="1"/>
        <v>42000</v>
      </c>
      <c r="D12" s="11">
        <f t="shared" si="2"/>
        <v>102000</v>
      </c>
      <c r="E12" s="11">
        <f>$H$2*A12</f>
        <v>105000</v>
      </c>
    </row>
    <row r="13" spans="1:8" x14ac:dyDescent="0.25">
      <c r="A13" s="11">
        <v>4000</v>
      </c>
      <c r="B13" s="11">
        <f t="shared" si="0"/>
        <v>60000</v>
      </c>
      <c r="C13" s="11">
        <f t="shared" si="1"/>
        <v>48000</v>
      </c>
      <c r="D13" s="11">
        <f t="shared" si="2"/>
        <v>108000</v>
      </c>
      <c r="E13" s="11">
        <f>$H$2*A13</f>
        <v>120000</v>
      </c>
    </row>
    <row r="14" spans="1:8" x14ac:dyDescent="0.25">
      <c r="A14" s="11">
        <v>4500</v>
      </c>
      <c r="B14" s="11">
        <f t="shared" si="0"/>
        <v>60000</v>
      </c>
      <c r="C14" s="11">
        <f t="shared" si="1"/>
        <v>54000</v>
      </c>
      <c r="D14" s="11">
        <f t="shared" si="2"/>
        <v>114000</v>
      </c>
      <c r="E14" s="11">
        <f>$H$2*A14</f>
        <v>135000</v>
      </c>
    </row>
    <row r="26" spans="2:2" x14ac:dyDescent="0.25">
      <c r="B26" s="9" t="s">
        <v>17</v>
      </c>
    </row>
  </sheetData>
  <hyperlinks>
    <hyperlink ref="B26" r:id="rId1" display="https://www.bing.com/videos/search?q=graph+break+even+point+using+graph&amp;docid=603547517634108848&amp;mid=117F50C8521FA0DA562E117F50C8521FA0DA562E&amp;view=detail&amp;FORM=VIRE" xr:uid="{7E23EEE1-2850-45A7-944B-F8CC1C475371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199F1-259F-4700-BF5D-B290452D68E0}">
  <dimension ref="B1:D10"/>
  <sheetViews>
    <sheetView workbookViewId="0">
      <selection activeCell="B1" sqref="B1:D10"/>
    </sheetView>
  </sheetViews>
  <sheetFormatPr defaultRowHeight="13.2" x14ac:dyDescent="0.25"/>
  <cols>
    <col min="2" max="2" width="13.6640625" customWidth="1"/>
    <col min="3" max="4" width="13.5546875" bestFit="1" customWidth="1"/>
  </cols>
  <sheetData>
    <row r="1" spans="2:4" x14ac:dyDescent="0.25">
      <c r="B1" s="12" t="s">
        <v>24</v>
      </c>
      <c r="C1" s="12"/>
      <c r="D1" s="12"/>
    </row>
    <row r="2" spans="2:4" ht="13.8" x14ac:dyDescent="0.25">
      <c r="B2" s="13" t="s">
        <v>13</v>
      </c>
      <c r="C2" s="14">
        <v>20000</v>
      </c>
      <c r="D2" s="14">
        <v>11000</v>
      </c>
    </row>
    <row r="3" spans="2:4" ht="13.8" x14ac:dyDescent="0.25">
      <c r="B3" s="14"/>
      <c r="C3" s="14"/>
      <c r="D3" s="14"/>
    </row>
    <row r="4" spans="2:4" ht="13.8" x14ac:dyDescent="0.25">
      <c r="B4" s="13" t="s">
        <v>19</v>
      </c>
      <c r="C4" s="15">
        <f>C2*30</f>
        <v>600000</v>
      </c>
      <c r="D4" s="15">
        <f>D2*30</f>
        <v>330000</v>
      </c>
    </row>
    <row r="5" spans="2:4" ht="13.8" x14ac:dyDescent="0.25">
      <c r="B5" s="13" t="s">
        <v>20</v>
      </c>
      <c r="C5" s="16">
        <f>C2*12</f>
        <v>240000</v>
      </c>
      <c r="D5" s="16">
        <f>D2*12</f>
        <v>132000</v>
      </c>
    </row>
    <row r="6" spans="2:4" ht="13.8" x14ac:dyDescent="0.25">
      <c r="B6" s="13" t="s">
        <v>21</v>
      </c>
      <c r="C6" s="15">
        <f>C4-C5</f>
        <v>360000</v>
      </c>
      <c r="D6" s="15">
        <f>D4-D5</f>
        <v>198000</v>
      </c>
    </row>
    <row r="7" spans="2:4" ht="13.8" x14ac:dyDescent="0.25">
      <c r="B7" s="13"/>
      <c r="C7" s="15"/>
      <c r="D7" s="15"/>
    </row>
    <row r="8" spans="2:4" ht="13.8" x14ac:dyDescent="0.25">
      <c r="B8" s="13" t="s">
        <v>22</v>
      </c>
      <c r="C8" s="15">
        <v>60000</v>
      </c>
      <c r="D8" s="15">
        <v>60000</v>
      </c>
    </row>
    <row r="9" spans="2:4" ht="14.4" thickBot="1" x14ac:dyDescent="0.3">
      <c r="B9" s="13" t="s">
        <v>23</v>
      </c>
      <c r="C9" s="17">
        <f>C6-C8</f>
        <v>300000</v>
      </c>
      <c r="D9" s="17">
        <f>D6-D8</f>
        <v>138000</v>
      </c>
    </row>
    <row r="10" spans="2:4" ht="14.4" thickTop="1" x14ac:dyDescent="0.25">
      <c r="B10" s="14"/>
      <c r="C10" s="14"/>
      <c r="D10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Breakeven </vt:lpstr>
      <vt:lpstr>2. Graph Breakeven </vt:lpstr>
      <vt:lpstr>3 &amp; 4 Income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Gayelene Townsend</dc:creator>
  <cp:lastModifiedBy>Gayelene Townsend</cp:lastModifiedBy>
  <dcterms:created xsi:type="dcterms:W3CDTF">2023-04-18T02:38:15Z</dcterms:created>
  <dcterms:modified xsi:type="dcterms:W3CDTF">2023-04-18T04:16:36Z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ed6d7-747c-41fd-b042-ff14484edc24_Enabled">
    <vt:lpwstr>true</vt:lpwstr>
  </property>
  <property fmtid="{D5CDD505-2E9C-101B-9397-08002B2CF9AE}" pid="3" name="MSIP_Label_c96ed6d7-747c-41fd-b042-ff14484edc24_SetDate">
    <vt:lpwstr>2023-04-18T04:14:00Z</vt:lpwstr>
  </property>
  <property fmtid="{D5CDD505-2E9C-101B-9397-08002B2CF9AE}" pid="4" name="MSIP_Label_c96ed6d7-747c-41fd-b042-ff14484edc24_Method">
    <vt:lpwstr>Standard</vt:lpwstr>
  </property>
  <property fmtid="{D5CDD505-2E9C-101B-9397-08002B2CF9AE}" pid="5" name="MSIP_Label_c96ed6d7-747c-41fd-b042-ff14484edc24_Name">
    <vt:lpwstr>defa4170-0d19-0005-0004-bc88714345d2</vt:lpwstr>
  </property>
  <property fmtid="{D5CDD505-2E9C-101B-9397-08002B2CF9AE}" pid="6" name="MSIP_Label_c96ed6d7-747c-41fd-b042-ff14484edc24_SiteId">
    <vt:lpwstr>6a425d0d-58f2-4e36-8689-10002b2ec567</vt:lpwstr>
  </property>
  <property fmtid="{D5CDD505-2E9C-101B-9397-08002B2CF9AE}" pid="7" name="MSIP_Label_c96ed6d7-747c-41fd-b042-ff14484edc24_ActionId">
    <vt:lpwstr>d7e5dc7f-abd4-4b25-855c-d7ee560ded88</vt:lpwstr>
  </property>
  <property fmtid="{D5CDD505-2E9C-101B-9397-08002B2CF9AE}" pid="8" name="MSIP_Label_c96ed6d7-747c-41fd-b042-ff14484edc24_ContentBits">
    <vt:lpwstr>0</vt:lpwstr>
  </property>
</Properties>
</file>